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LDUSER\Desktop\Татьяна\Размещение на сайте\"/>
    </mc:Choice>
  </mc:AlternateContent>
  <xr:revisionPtr revIDLastSave="0" documentId="13_ncr:1_{E14AE0D5-FFCF-4A4C-B441-1B9CDD2C6D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08" i="1" l="1"/>
  <c r="F1209" i="1"/>
  <c r="F1210" i="1"/>
  <c r="F1207" i="1"/>
  <c r="F1212" i="1" s="1"/>
  <c r="F1140" i="1"/>
  <c r="F1141" i="1"/>
  <c r="F1142" i="1"/>
  <c r="F1143" i="1"/>
  <c r="F1144" i="1"/>
  <c r="F1145" i="1"/>
  <c r="F1139" i="1"/>
  <c r="F573" i="1"/>
  <c r="F574" i="1"/>
  <c r="F575" i="1"/>
  <c r="F576" i="1"/>
  <c r="F577" i="1"/>
  <c r="F568" i="1" l="1"/>
  <c r="F567" i="1"/>
  <c r="F566" i="1"/>
  <c r="F555" i="1"/>
  <c r="F433" i="1"/>
  <c r="F53" i="1"/>
  <c r="F28" i="1"/>
  <c r="F1347" i="1" l="1"/>
  <c r="F1342" i="1"/>
  <c r="F1315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E1205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156" i="1"/>
  <c r="F1150" i="1"/>
  <c r="F1151" i="1"/>
  <c r="F1149" i="1"/>
  <c r="E1153" i="1"/>
  <c r="F1205" i="1" l="1"/>
  <c r="F1153" i="1"/>
  <c r="E1147" i="1" l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042" i="1"/>
  <c r="E1137" i="1"/>
  <c r="E1040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984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05" i="1"/>
  <c r="E981" i="1"/>
  <c r="E903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788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7" i="1"/>
  <c r="F768" i="1"/>
  <c r="F769" i="1"/>
  <c r="F770" i="1"/>
  <c r="F771" i="1"/>
  <c r="F772" i="1"/>
  <c r="F773" i="1"/>
  <c r="F775" i="1"/>
  <c r="F777" i="1"/>
  <c r="F778" i="1"/>
  <c r="F779" i="1"/>
  <c r="F751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8" i="1"/>
  <c r="F689" i="1"/>
  <c r="F690" i="1"/>
  <c r="F691" i="1"/>
  <c r="F692" i="1"/>
  <c r="F694" i="1"/>
  <c r="F695" i="1"/>
  <c r="F696" i="1"/>
  <c r="F697" i="1"/>
  <c r="F698" i="1"/>
  <c r="F699" i="1"/>
  <c r="F700" i="1"/>
  <c r="F701" i="1"/>
  <c r="F702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65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32" i="1"/>
  <c r="F1147" i="1" l="1"/>
  <c r="F1137" i="1"/>
  <c r="F1040" i="1"/>
  <c r="F981" i="1"/>
  <c r="F903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7" i="1"/>
  <c r="F618" i="1"/>
  <c r="F587" i="1"/>
  <c r="E58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6" i="1"/>
  <c r="F557" i="1"/>
  <c r="F558" i="1"/>
  <c r="F559" i="1"/>
  <c r="F560" i="1"/>
  <c r="F561" i="1"/>
  <c r="F562" i="1"/>
  <c r="F563" i="1"/>
  <c r="F564" i="1"/>
  <c r="F569" i="1"/>
  <c r="F570" i="1"/>
  <c r="F571" i="1"/>
  <c r="F572" i="1"/>
  <c r="F578" i="1"/>
  <c r="F579" i="1"/>
  <c r="F580" i="1"/>
  <c r="F581" i="1"/>
  <c r="F583" i="1"/>
  <c r="E533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488" i="1"/>
  <c r="E485" i="1"/>
  <c r="F473" i="1"/>
  <c r="F474" i="1"/>
  <c r="F475" i="1"/>
  <c r="F476" i="1"/>
  <c r="F477" i="1"/>
  <c r="F478" i="1"/>
  <c r="F479" i="1"/>
  <c r="F480" i="1"/>
  <c r="F481" i="1"/>
  <c r="F482" i="1"/>
  <c r="F483" i="1"/>
  <c r="F472" i="1"/>
  <c r="E470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37" i="1"/>
  <c r="E43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315" i="1"/>
  <c r="F311" i="1"/>
  <c r="E313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2" i="1"/>
  <c r="F228" i="1"/>
  <c r="E226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199" i="1"/>
  <c r="F623" i="1" l="1"/>
  <c r="E623" i="1"/>
  <c r="F585" i="1"/>
  <c r="F533" i="1"/>
  <c r="F485" i="1"/>
  <c r="F470" i="1"/>
  <c r="F435" i="1"/>
  <c r="F313" i="1"/>
  <c r="F226" i="1"/>
  <c r="E196" i="1"/>
  <c r="F186" i="1"/>
  <c r="F187" i="1"/>
  <c r="F188" i="1"/>
  <c r="F189" i="1"/>
  <c r="F190" i="1"/>
  <c r="F191" i="1"/>
  <c r="F192" i="1"/>
  <c r="F193" i="1"/>
  <c r="F194" i="1"/>
  <c r="F185" i="1"/>
  <c r="E183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7" i="1"/>
  <c r="F178" i="1"/>
  <c r="F179" i="1"/>
  <c r="F180" i="1"/>
  <c r="F181" i="1"/>
  <c r="F182" i="1"/>
  <c r="F140" i="1"/>
  <c r="F196" i="1" l="1"/>
  <c r="F183" i="1"/>
  <c r="E138" i="1" l="1"/>
  <c r="E197" i="1" s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0" i="1"/>
  <c r="F138" i="1" l="1"/>
  <c r="F197" i="1" s="1"/>
  <c r="F631" i="1"/>
  <c r="F630" i="1"/>
  <c r="F629" i="1"/>
  <c r="F628" i="1"/>
  <c r="F627" i="1"/>
  <c r="F626" i="1"/>
  <c r="F625" i="1"/>
  <c r="F785" i="1" l="1"/>
  <c r="F1318" i="1" l="1"/>
</calcChain>
</file>

<file path=xl/sharedStrings.xml><?xml version="1.0" encoding="utf-8"?>
<sst xmlns="http://schemas.openxmlformats.org/spreadsheetml/2006/main" count="4920" uniqueCount="1160">
  <si>
    <t>Годовой план  по  текущему ремонту   жилого фонда</t>
  </si>
  <si>
    <t xml:space="preserve">государственного предприятия "Жилищное коммунальное хозяйство Первомайского района г.Минска"            </t>
  </si>
  <si>
    <t>№ п/п</t>
  </si>
  <si>
    <t>Адрес дома</t>
  </si>
  <si>
    <t>Вид работ</t>
  </si>
  <si>
    <t>Ед. изм.</t>
  </si>
  <si>
    <t>Объем работ</t>
  </si>
  <si>
    <t xml:space="preserve">Срок выполнения работ </t>
  </si>
  <si>
    <t xml:space="preserve">                         мягких кровельных покрытий   
</t>
  </si>
  <si>
    <t>м2</t>
  </si>
  <si>
    <t>1-4 кв</t>
  </si>
  <si>
    <t>м²</t>
  </si>
  <si>
    <t>стальных</t>
  </si>
  <si>
    <t>ИТОГО</t>
  </si>
  <si>
    <t>м.п.</t>
  </si>
  <si>
    <t>шт.</t>
  </si>
  <si>
    <t>шт</t>
  </si>
  <si>
    <t>утепление наружных стен</t>
  </si>
  <si>
    <t>Ремонт отмостки</t>
  </si>
  <si>
    <t>Ремонт входных групп</t>
  </si>
  <si>
    <t>итого</t>
  </si>
  <si>
    <t>Холодное водоснабжение</t>
  </si>
  <si>
    <t>Замена электропроводки, электрооборудования и др.</t>
  </si>
  <si>
    <t>замена светильников</t>
  </si>
  <si>
    <t>техническое обслуживание платформ</t>
  </si>
  <si>
    <t>Техническое освидетельствование и электрофизические измерения платформ</t>
  </si>
  <si>
    <t>ремонт системы ПДЗ и АПС</t>
  </si>
  <si>
    <t>содержание заказчика</t>
  </si>
  <si>
    <t>мп</t>
  </si>
  <si>
    <t>шиферная кровля</t>
  </si>
  <si>
    <t xml:space="preserve">ремонт входных групп  </t>
  </si>
  <si>
    <t>ремонт системы ГВС</t>
  </si>
  <si>
    <t>Общестроительные работы</t>
  </si>
  <si>
    <t>Всего по общестроительным работам</t>
  </si>
  <si>
    <t>п.2.3.</t>
  </si>
  <si>
    <t>1 квартал</t>
  </si>
  <si>
    <t>2 квартал</t>
  </si>
  <si>
    <t>3 квартал</t>
  </si>
  <si>
    <t>п.1.2                      ремонт водоотводящих устройств</t>
  </si>
  <si>
    <t>п.1.4. Ремонт фасадов</t>
  </si>
  <si>
    <t>п.1.5. Ремонт балконов</t>
  </si>
  <si>
    <t>п.1.6. Утепление ограждающих конструкций</t>
  </si>
  <si>
    <t>п.1.7. 1</t>
  </si>
  <si>
    <t xml:space="preserve">п.1.7.2. </t>
  </si>
  <si>
    <t>п.1.7.3.  Ремонт, замена оконных и дверных заполнений</t>
  </si>
  <si>
    <t>п.1.7.4. ДРУГИЕ ОБЩЕСТРОИТЕЛЬНЫЕ РАБОТЫ</t>
  </si>
  <si>
    <t xml:space="preserve">      п.2                                             РЕМОНТ ОТДЕЛЬНЫХ УЧАСТКОВ ТРУБОПРОВОДОВ, ИНЖЕНЕРНЫХ СИСТЕМ</t>
  </si>
  <si>
    <t>п.2.1. Отопление</t>
  </si>
  <si>
    <t>п.2.2. Горячее водоснабжение</t>
  </si>
  <si>
    <t>п.2.4. КАНАЛИЗАЦИЯ</t>
  </si>
  <si>
    <t>п.2.5. Ремонт теплообменника</t>
  </si>
  <si>
    <t>п.2.7. Ремонт, замена и установка групповых ПУ на СО и ГВС</t>
  </si>
  <si>
    <t>п.2.8. электротехнические устройства</t>
  </si>
  <si>
    <t xml:space="preserve"> п.2.8.2. Замена светильников на энергосберегающие</t>
  </si>
  <si>
    <t xml:space="preserve">п.2.8.3. Обслуживание механических и электрических подъемных платформ </t>
  </si>
  <si>
    <t xml:space="preserve"> п.2.10. Прочие работы по ремонту трубопроводов и инженерных сетей</t>
  </si>
  <si>
    <t xml:space="preserve">ориентировочная стоимость работ, </t>
  </si>
  <si>
    <t>Ремонтно-восстановительные работы и работы по ремонту диспетчерской связи при эксплуатации лифтового оборудования в жилых домах Первомайского района г. Минска</t>
  </si>
  <si>
    <t>П. 1.1 РЕМОНТ КРОВЕЛЬ, в том числе</t>
  </si>
  <si>
    <t>ШТ</t>
  </si>
  <si>
    <t>3кв</t>
  </si>
  <si>
    <t>4кв</t>
  </si>
  <si>
    <t>ремонт рулонной кровли</t>
  </si>
  <si>
    <t>Ремонт козырьков вх. в под.</t>
  </si>
  <si>
    <t>ремонт кровли козырьков</t>
  </si>
  <si>
    <t xml:space="preserve">Ремонт шиферной кровли </t>
  </si>
  <si>
    <t>Ремонт шиферной кровли</t>
  </si>
  <si>
    <t>пер.Инструментальный 15</t>
  </si>
  <si>
    <t>ул.Калинина 15</t>
  </si>
  <si>
    <t>Ремонт  кровли (мет.чер.)</t>
  </si>
  <si>
    <t>ремонт фасада</t>
  </si>
  <si>
    <t>Никифорова,41</t>
  </si>
  <si>
    <t>Городецкая 3</t>
  </si>
  <si>
    <t>Городецкая 2</t>
  </si>
  <si>
    <t>Острошицкая 23</t>
  </si>
  <si>
    <t>м</t>
  </si>
  <si>
    <t>Ремонт балконов</t>
  </si>
  <si>
    <t>Реомнт входных групп</t>
  </si>
  <si>
    <t>ремонт входных групп</t>
  </si>
  <si>
    <t xml:space="preserve">Ремонт отмостки </t>
  </si>
  <si>
    <t>замена оконных блоков</t>
  </si>
  <si>
    <t>Ремонт крылец</t>
  </si>
  <si>
    <t>ремонт крыльца</t>
  </si>
  <si>
    <t>ремонт вент.оголовков</t>
  </si>
  <si>
    <t>установка шибера</t>
  </si>
  <si>
    <t>Замена отопительного прибора</t>
  </si>
  <si>
    <t>замена радиаторов в МОП</t>
  </si>
  <si>
    <t>Независимости 185</t>
  </si>
  <si>
    <t>ремонт  поэтажных Эл.щитков</t>
  </si>
  <si>
    <t>п.2.8.5.  ликвидация отказов лифтов</t>
  </si>
  <si>
    <t>п.2.8.4. Ремонт и обслуживание систем ПДЗ и АПС, пожарной и охранной сигнализации</t>
  </si>
  <si>
    <t>м. п.</t>
  </si>
  <si>
    <t>п.1.3. Ремонт стыков стеновых панелей</t>
  </si>
  <si>
    <t>Ремонт стыков</t>
  </si>
  <si>
    <t>Городецкая 62</t>
  </si>
  <si>
    <t>Гинтовта 8</t>
  </si>
  <si>
    <t>ремонт системы ХВС</t>
  </si>
  <si>
    <t>ремонт цоколя</t>
  </si>
  <si>
    <t>ул. Почтовая, 2-73</t>
  </si>
  <si>
    <t>2кв</t>
  </si>
  <si>
    <t>1кв</t>
  </si>
  <si>
    <t>ремонт СО</t>
  </si>
  <si>
    <t>50 лет Победы, 14; 50 лет Победы, 18; 50 лет Победы, 19; 50 лет Победы, 21; 50 лет Победы, 23; 50 лет Победы, 9; Ботаническая, 7А; Бровки, 32а; Волгоградская, 25а; А.Высоцкого, 1; Героев 120 дивизии, 10; Героев 120 дивизии, 23; Героев 120 дивизии, 27; Героев 120 дивизии, 44; Героев 120 дивизии, 46; Героев 120 дивизии, 8; Гинтовта, 5а; Гинтовта, 5б; Гинтовта, 5в; Калиновского, 101; Калиновского, 105; Калиновского, 23а; Калиновского, 40к2;  Калиновского, 40к3; Калиновского, 40к4; Калиновского, 48к1; Калиновского, 48к2; Калиновского, 54к1; Калиновского, 54к2; Калиновского, 54к3; Калиновского, 67; Калиновского, 70; Калиновского, 74к1; Калиновского, 74к2; Калиновского, 80к2; Калиновского, 81; Калиновского, 82к1; Калиновского, 82к2; Калиновского, 87; Калиновского, 99; Карбышева, 11; Карбышева, 1к1; Карбышева, 1к2;  Карбышева, 1к3; Карбышева, 7; Карбышева, 9; Кнорина, 17 д; Козлова, 35; Копиевича, 3; Копиевича, 5; Копиевича, 7; Логойский тр. 2; Логойский тр. 28к1;  Логойский тр. 30к4; Логойский тр. 32к1; Логойский тр. 34к1; Логойский тр. 4; Логойский тр. 6; Логойский тр. 8; Макаенка, 15в; Макаенка, 7а; Навуковая, 2; Навуковая, 4; Навуковая, 6; Никифорова, 10; Никифорова, 8; Огинского, 4;  Основателей, 3; Основателей, 5; Основателей, 11; Основателей, 13; Острошицкая, 15; Парниковая, 3к2; Парниковая, 3к3;  Парниковая, 9; Калинина пер., 9; Макаенка пер., 4; К.Чорного пер., 5а; Почтовая, 2; Независимости пр-т, 191Е; Независимости пр-т, 191Ж; Независимости пр-т, 123к2; Независимости пр-т, 123к3; Независимости пр-т, 125; Независимости пр-т, 127; Независимости пр-т, 129к2; Независимости пр-т, 131к1;  Независимости пр-т, 131к2;  Независимости пр-т, 133; Независимости пр-т, 137к1; Независимости пр-т, 137к2; Независимости пр-т, 143к1; Независимости пр-т, 145; Независимости пр-т, 147к2; Независимости пр-т, 151к1; Независимости пр-т, 151к2;  Независимости пр-т, 155к1; Независимости пр-т, 157; Независимости пр-т, 168к1, 168к2, 168к3; Независимости пр-т, 170; Независимости пр-т, 183; Независимости пр-т, 185; Независимости пр-т, 72; Независимости пр-т, 72 а; Независимости пр-т, 76; Независимости пр-т, 80; Независимости пр-т, 91; Независимости пр-т, 93; Рогачевская, 7а; Руссиянова, 21; Руссиянова, 24; Руссиянова, 25; Руссиянова, 30к1; Руссиянова, 30к2; Руссиянова, 32к2; Садовая, 12; Садовая, 6а; Садовая, 7; Седых, 14а; Седых, 14б; Скорины, 43; Скорины, 43А; Славинского, 10а; Славинского, 17; Славинского, 29; Славинского, 37; Славинского, 39; Славинского, 41; Славинского, 43; Славинского, 6; Славинского, 9; Стариновская, 2; Сурганова, 22; Тикоцкого, 10; Тикоцкого, 14; Тикоцкого, 16; Тикоцкого, 18; Тикоцкого, 20; Тикоцкого, 24; Тикоцкого, 26; Тикоцкого, 28; Тикоцкого, 34к1; Тикоцкого, 34к2; Тикоцкого, 38; Тикоцкого, 4; Тикоцкого, 42; Тикоцкого, 46к1; Тикоцкого, 46к2; Тикоцкого, 48; Тикоцкого, 50к1;  Тикоцкого, 50к2; Тикоцкого, 6; Толбухина, 11; Толбухина, 16; Уручская, 5; Филимонова, 35; Филимонова, 39; Филимонова, 47а; Чернышевского, 6; Шафарнянская, 3; Шугаева, 17; Шугаева, 17Б; Шугаева, 21к1; К. Туровского, 4; Я.Коласа, 52; Я.Коласа, 50к1.</t>
  </si>
  <si>
    <t>ул. А.Высоцкого, 1 ( 1-5п)</t>
  </si>
  <si>
    <t>ул. Городецкая,5-69</t>
  </si>
  <si>
    <t>ул. Городецкая, 58-194</t>
  </si>
  <si>
    <t>пер. Калинина,9-65</t>
  </si>
  <si>
    <t>ул. Калиновского,54/1-1</t>
  </si>
  <si>
    <t>ул. Калиновского,82/2-102</t>
  </si>
  <si>
    <t>пер.Калинина,9-21</t>
  </si>
  <si>
    <t>пр. Независимости,145-268</t>
  </si>
  <si>
    <t>пр. Независимости,137/1-293</t>
  </si>
  <si>
    <t>пр. Независимости, 143/1-71</t>
  </si>
  <si>
    <t>ул. Никифорова,10-20</t>
  </si>
  <si>
    <t>ул. Никифорова, 23-118</t>
  </si>
  <si>
    <t>ул. Острошицкая,11-240</t>
  </si>
  <si>
    <t>ул. Парниковая,7-3</t>
  </si>
  <si>
    <t>ул.Руссиянова,27/1-204</t>
  </si>
  <si>
    <t>ул.Руссиянова,28-50</t>
  </si>
  <si>
    <t>ул.Руссиянова,18-275</t>
  </si>
  <si>
    <t>ул.Руссиянова,3/1-545</t>
  </si>
  <si>
    <t>ул.Руссиянова,29/1-97</t>
  </si>
  <si>
    <t>ул. Рогачевская,9-69</t>
  </si>
  <si>
    <t>ул. Тикоцкого, 48-42</t>
  </si>
  <si>
    <t>ул.Тикоцкого, 20-54</t>
  </si>
  <si>
    <t>ул. Филимонова, 45-77</t>
  </si>
  <si>
    <t>ул. Чернышевского,11- (88,99,102)</t>
  </si>
  <si>
    <t>ул. Чернышевского,11-142</t>
  </si>
  <si>
    <t>ул.Шугаева,13/1-292</t>
  </si>
  <si>
    <t>ул. Шугаева, 17/2-25</t>
  </si>
  <si>
    <t>ул. Основателей, 3</t>
  </si>
  <si>
    <t>ул. Основателей, 5</t>
  </si>
  <si>
    <t>пр. Независимости, 191 Ж</t>
  </si>
  <si>
    <t>ул. Руссиянова, 42-20</t>
  </si>
  <si>
    <t>пр. Независимости, 131/1-5</t>
  </si>
  <si>
    <t>ул. Волгоградская, 25А-128</t>
  </si>
  <si>
    <t>ул. Рогачевская, 10В-41</t>
  </si>
  <si>
    <t>ул. Никифорова, 33-4</t>
  </si>
  <si>
    <t>ул. Шугаева, 21/1-58</t>
  </si>
  <si>
    <t>ул. Калиновского, 82/1-12</t>
  </si>
  <si>
    <t>пр. Независимости, 143-2-20</t>
  </si>
  <si>
    <t>ул. Шугаева, 23-2-178</t>
  </si>
  <si>
    <t>ул. Тикоцкого, 2-201</t>
  </si>
  <si>
    <t>ул. Никифорова, 33-72</t>
  </si>
  <si>
    <t>ул. Никифорова, 15-12</t>
  </si>
  <si>
    <t xml:space="preserve"> ГП "ЖЭУ №1"</t>
  </si>
  <si>
    <t xml:space="preserve"> ГП "ЖЭУ №2"</t>
  </si>
  <si>
    <t xml:space="preserve"> ГП "ЖЭУ №3"</t>
  </si>
  <si>
    <t xml:space="preserve"> ГП "ЖЭУ №4"</t>
  </si>
  <si>
    <t xml:space="preserve"> ГП "ЖЭУ №6"</t>
  </si>
  <si>
    <t>п.1.7 Прочие общестроительные работы</t>
  </si>
  <si>
    <t>Всего потребность по годовому плану на 2024 год</t>
  </si>
  <si>
    <t>ремонт системы ГВС (замена насоса)</t>
  </si>
  <si>
    <t>ремонт кровли козырьков входных групп</t>
  </si>
  <si>
    <t>замена фасадных светильников</t>
  </si>
  <si>
    <t>ул. К.Туровского, д.4</t>
  </si>
  <si>
    <t xml:space="preserve">ремонт  системы электроснабжения </t>
  </si>
  <si>
    <t>3-4кв</t>
  </si>
  <si>
    <t>4 квартал</t>
  </si>
  <si>
    <t xml:space="preserve">   на 2025 год </t>
  </si>
  <si>
    <t>ул.Гуртьева, 22, под. 1,2,3</t>
  </si>
  <si>
    <t>ул.Фогеля, 1, под. 1</t>
  </si>
  <si>
    <t>ул.Пономарева, 7, под. 2</t>
  </si>
  <si>
    <t>ул.Садовая, д.10 под.1-3</t>
  </si>
  <si>
    <t>ул. Садовая, д.11 под.2</t>
  </si>
  <si>
    <t>Ремонт кровли / карнизных свесов</t>
  </si>
  <si>
    <t>ул.Гуртьева, 20 под.1-4</t>
  </si>
  <si>
    <t>ул.Садовая, 9 под.1-3</t>
  </si>
  <si>
    <t>Ремонт парапета</t>
  </si>
  <si>
    <t>ул.Основателей, 11, под.2</t>
  </si>
  <si>
    <t>ул.Садовая, 2, под. 3</t>
  </si>
  <si>
    <t>ул.Калиновского,14 п 4,5</t>
  </si>
  <si>
    <t>ул.Калиновского, 20 (кв.45)</t>
  </si>
  <si>
    <t>ул.Калиновского, 24 п 3,4,5</t>
  </si>
  <si>
    <t>ул.Калиновского,32 (1-3, 7 подъезд)</t>
  </si>
  <si>
    <t>ул.Калиновского,32 п 1,2,3,7</t>
  </si>
  <si>
    <t>ул.Славинского,1/4 п 1,2,3,7</t>
  </si>
  <si>
    <t>ул.Славинского,6 (2,4 подъезд)</t>
  </si>
  <si>
    <t>ул.Славинского, 8 п 1</t>
  </si>
  <si>
    <t>ул.Славинского, 10А п 1</t>
  </si>
  <si>
    <t>ул.Славинского,23  (4-6 подъезд)</t>
  </si>
  <si>
    <t>ул.Славинского,23  (1-6 подъезд)</t>
  </si>
  <si>
    <t>ул.Славинского,37 п 5,9,12</t>
  </si>
  <si>
    <t xml:space="preserve">Замена жести на парапете </t>
  </si>
  <si>
    <t>ул.Славинского,39 п 1,2</t>
  </si>
  <si>
    <t>ул.Славинского,41 п 1,2</t>
  </si>
  <si>
    <t>ул.Калиновского,81 п 1</t>
  </si>
  <si>
    <t>ул.Калиновского,93 п 1,2,3,4,5,6</t>
  </si>
  <si>
    <t>ул.Карбышева 1/1 п 1</t>
  </si>
  <si>
    <t>ул.Тикоцкого,10 п 3</t>
  </si>
  <si>
    <t>ул.Тикоцкого,16 п 1</t>
  </si>
  <si>
    <t>ул.Калиновского,72 п 3</t>
  </si>
  <si>
    <t>ул.Калиновского,60 п 2,4</t>
  </si>
  <si>
    <t xml:space="preserve">ул.Калиновского, 66 п 7 </t>
  </si>
  <si>
    <t>пр.Независимости д.137/2 п 1</t>
  </si>
  <si>
    <t>пр.Независимости д.151/1 п 3</t>
  </si>
  <si>
    <t>пр.Независимости д.151/2 п 1</t>
  </si>
  <si>
    <t>пр.Независимости д.157 п 3,5,7</t>
  </si>
  <si>
    <t>Городецкая 60 п1</t>
  </si>
  <si>
    <t>Ремонт  кровли (Снегоуловитель)</t>
  </si>
  <si>
    <t>ул. Шугаева, д.17 п.1</t>
  </si>
  <si>
    <t>ул.Уручская 8 п.6</t>
  </si>
  <si>
    <t>ул.Уручская 6 п.5</t>
  </si>
  <si>
    <t>ул.Острошицкая 15 п2</t>
  </si>
  <si>
    <t>ул.Острошицкая 11   п3.4</t>
  </si>
  <si>
    <t>ул.Острошицкая 5 п1</t>
  </si>
  <si>
    <t>ул.Ложинская 19 п4,8</t>
  </si>
  <si>
    <t xml:space="preserve">ул.Городецкая 5 п4 </t>
  </si>
  <si>
    <t xml:space="preserve">ул.Городецкая 3 п8-9 </t>
  </si>
  <si>
    <t xml:space="preserve">ул.Городецкая 2 п4-8 </t>
  </si>
  <si>
    <t>ул.Гинтовта 44 п6</t>
  </si>
  <si>
    <t>ул.Гинтовта 40 п6</t>
  </si>
  <si>
    <t>ремонт рулонной кровли (примыкание)</t>
  </si>
  <si>
    <t>ул.Гуртьева, 2, под.2</t>
  </si>
  <si>
    <t>ул.Пономарева, 10 под.1,3</t>
  </si>
  <si>
    <t>ул.Пономарева, 6, под. 2</t>
  </si>
  <si>
    <t>ул. Героев 120 Дивизии, 20 под.1</t>
  </si>
  <si>
    <t>ул. Героев 120 Дивизии, 14, под. 2,3</t>
  </si>
  <si>
    <t>ул. Пономарева, д.3 п.3</t>
  </si>
  <si>
    <t>ул. Пономарева, д.4 п.2</t>
  </si>
  <si>
    <t>ул.Стариновская, д.3</t>
  </si>
  <si>
    <t>Ремонт кровли козырька под.1,2,3</t>
  </si>
  <si>
    <t>ул.Стариновская, д.17 под.2</t>
  </si>
  <si>
    <t>ул.Стариновская, д.25 под.3</t>
  </si>
  <si>
    <t>ул.Стариновская, д.27 под.2,3</t>
  </si>
  <si>
    <t>ул. Стариновская, д.11, кв.19</t>
  </si>
  <si>
    <t>ул. Стариновская, д.3 п.1</t>
  </si>
  <si>
    <t>ул. Беляева, д.3</t>
  </si>
  <si>
    <t xml:space="preserve">Ремонт стыков </t>
  </si>
  <si>
    <t>ул.Садовая, д.6</t>
  </si>
  <si>
    <t>ул.Рогачевкая 5</t>
  </si>
  <si>
    <t>ул.Рогачевская 3</t>
  </si>
  <si>
    <t>ул.Рогачевская, 1</t>
  </si>
  <si>
    <t>Гуртьева, 20</t>
  </si>
  <si>
    <t>Гуртьева, 22</t>
  </si>
  <si>
    <t>Гуртьева, 24</t>
  </si>
  <si>
    <t>Садовая, 6</t>
  </si>
  <si>
    <t>Садовая, 10</t>
  </si>
  <si>
    <t>ул.50лет Победы, д.3</t>
  </si>
  <si>
    <t>ул. Стариновская, д.7</t>
  </si>
  <si>
    <t>ул.Калиновского, 30 - 1, 2,3 под.</t>
  </si>
  <si>
    <t>ремонт стыков</t>
  </si>
  <si>
    <t>ул.Калиновского, 32 - 1-4 под.</t>
  </si>
  <si>
    <t>ул.Славинского,23 - 4 под.</t>
  </si>
  <si>
    <t>ул.Седых,58 кв 7</t>
  </si>
  <si>
    <t>ул.Седых,60 кв 12</t>
  </si>
  <si>
    <t>ул.Седых,62 (кв.8-14,торец)</t>
  </si>
  <si>
    <t>ул.Седых,68 кв 36</t>
  </si>
  <si>
    <t>ул.Калиновского, 61 кв 1</t>
  </si>
  <si>
    <t>ул.Калиновского,57/2 кв 45</t>
  </si>
  <si>
    <t>ул.Калиновского,75 (торец, под.8)</t>
  </si>
  <si>
    <t>ул.Калиновского,93 кв 21</t>
  </si>
  <si>
    <t>ул.Калиновского,107 кв 11</t>
  </si>
  <si>
    <t>ул.Карбышева 1/3 кв 40</t>
  </si>
  <si>
    <t>ул.Тикоцкого,4 кв 6</t>
  </si>
  <si>
    <t>ул.Тикоцкого,14 кв 136</t>
  </si>
  <si>
    <t>ул.Тикоцкого,16 кв 12</t>
  </si>
  <si>
    <t>ул.Тикоцкого,18 кв 10</t>
  </si>
  <si>
    <t>ул.Тикоцкого,20 кв 21</t>
  </si>
  <si>
    <t>ул.Тикоцкого,50/1 кв 13</t>
  </si>
  <si>
    <t xml:space="preserve">Уручская 6  </t>
  </si>
  <si>
    <t>Острашицкая 21</t>
  </si>
  <si>
    <t>Острашицкая 17</t>
  </si>
  <si>
    <t>Острашицкая 15</t>
  </si>
  <si>
    <t>Острашицкая 13</t>
  </si>
  <si>
    <t>Острашицкая 11</t>
  </si>
  <si>
    <t>Острашицкая 5</t>
  </si>
  <si>
    <t xml:space="preserve">Ложинская 19    </t>
  </si>
  <si>
    <t xml:space="preserve">Ложинская 17   </t>
  </si>
  <si>
    <t xml:space="preserve">Городецкая 10 </t>
  </si>
  <si>
    <t>Городецкая 16</t>
  </si>
  <si>
    <t>Городецкая 5</t>
  </si>
  <si>
    <t xml:space="preserve">Гинтовта 44  </t>
  </si>
  <si>
    <t>Гинтовта 40</t>
  </si>
  <si>
    <t>Гинтовта 36</t>
  </si>
  <si>
    <t>Гинтовта 32</t>
  </si>
  <si>
    <t>Шафарняская 6</t>
  </si>
  <si>
    <t>Шафарняская 2а</t>
  </si>
  <si>
    <t>Шафарняская 2</t>
  </si>
  <si>
    <t>Городецкая 58</t>
  </si>
  <si>
    <t xml:space="preserve">Гинтовта 24  </t>
  </si>
  <si>
    <t xml:space="preserve">Гинтовта 18 </t>
  </si>
  <si>
    <t>Гинтовта 10</t>
  </si>
  <si>
    <t>Гинтовта 6</t>
  </si>
  <si>
    <t xml:space="preserve">Руссиянова 12 </t>
  </si>
  <si>
    <t>Руссиянова 10</t>
  </si>
  <si>
    <t>Никифорова 41</t>
  </si>
  <si>
    <t>Никифорова 39</t>
  </si>
  <si>
    <t>Никифорова 35</t>
  </si>
  <si>
    <t>Никифорова 31 п1,2</t>
  </si>
  <si>
    <t>Никифорова 33</t>
  </si>
  <si>
    <t>Никифорова 23</t>
  </si>
  <si>
    <t>Никифорова 25</t>
  </si>
  <si>
    <t xml:space="preserve">Независимости 182  </t>
  </si>
  <si>
    <t xml:space="preserve">Независимости 180   </t>
  </si>
  <si>
    <t>Руссиянова д. 13 корпус 3 (кв. 18, 19, 30, 31, 42, 43, 54, 55, 66, 67, 78, 79, 90, 91, 102, 103)</t>
  </si>
  <si>
    <t>Руссиянова д. 5 корпус 1 под1-2, (кв.59,63,67,8,12,16,20,24,28,29,31,32,36,17,21,25,54,58,62,50,61,15,19,23)</t>
  </si>
  <si>
    <t>Руссиянова д. 3 корпус 1 под1,2,3 (кв.241, 242,243,366,585,МОП)</t>
  </si>
  <si>
    <t>Руссиянова д. 3 корпус 2 под 3 (кв.16,32,47,78,82, МОП)</t>
  </si>
  <si>
    <t xml:space="preserve">Руссиянова д. 3 корпус 2, под 1-10 </t>
  </si>
  <si>
    <t>Руссиянова д. 5 корпус 2, (кв.,12, 38, 49, 95, 99)</t>
  </si>
  <si>
    <t>Руссиянова д. 5 корпус 3, (кв.,16, 17, 20, 52, 62)</t>
  </si>
  <si>
    <t>Руссиянова 29 корпус 1 под.7,8,(кв.18,50,54,154,161, МОП)</t>
  </si>
  <si>
    <t xml:space="preserve">Руссиянова д. 13 корпус 1 </t>
  </si>
  <si>
    <t xml:space="preserve">Руссиянова д. 13 корпус 2 </t>
  </si>
  <si>
    <t>Руссиянова 13 корпус 3 под.1-2,(кв.62,74,86,98,43,54,55,66,67,78,79,90,91,102,103)</t>
  </si>
  <si>
    <t>Навуковая 6, под 1-3</t>
  </si>
  <si>
    <t>Навуковая 6, кв 8</t>
  </si>
  <si>
    <t>Шугаева 23 корпус 2, кв.№ 160,156,159,44,48,195,191,204.МОП под.№2,3</t>
  </si>
  <si>
    <t>Шугаева 3 корпус 3, под.№3, кв.№,100, 64,90, МОП;  под №5,6 кв.54,58;  под. №4, кв.№118,126,125; под. №170; под. №6, кв.№ , 200,176</t>
  </si>
  <si>
    <t>Шугаева 3 корпус 1, под 3, МОП</t>
  </si>
  <si>
    <t>Шугаева 19 корпус 2</t>
  </si>
  <si>
    <t>ул.Водолажского, 23</t>
  </si>
  <si>
    <t>ул.Садовая, д.11</t>
  </si>
  <si>
    <t>ул.Калиновского,53/2 п 3</t>
  </si>
  <si>
    <t>ул.Калиновского, 74/1 п 3</t>
  </si>
  <si>
    <t>Гинтовта 5а,36,40,44</t>
  </si>
  <si>
    <t>Гинтовта 5б</t>
  </si>
  <si>
    <t>Гинтовта 5в</t>
  </si>
  <si>
    <t>Городецкая 6,10,32</t>
  </si>
  <si>
    <t>Независимости 191Б</t>
  </si>
  <si>
    <t>Городецкая 32</t>
  </si>
  <si>
    <t>Острошицкая 21</t>
  </si>
  <si>
    <t xml:space="preserve">Независимости 170 </t>
  </si>
  <si>
    <t>Ф. Скорины 43 А</t>
  </si>
  <si>
    <t>Ф. Скорины 43</t>
  </si>
  <si>
    <t>ул. Шугаева, д.11</t>
  </si>
  <si>
    <t>ул.50 лет Победы, 14, кв.79,80,81</t>
  </si>
  <si>
    <t>ул.. Героев 120 Дивизии, 20 кв.38</t>
  </si>
  <si>
    <t xml:space="preserve">Ремонт  балконов </t>
  </si>
  <si>
    <t>ул. Героев 120 Дивизии, 14, кв.25,31</t>
  </si>
  <si>
    <t>ул. Героев 120 Дивизии, 18 ,кв.26</t>
  </si>
  <si>
    <t>ул.Калиновского,28 (4 подъезд, 21кв.)</t>
  </si>
  <si>
    <t>ул.Кнорина, 3 п.1,2,3</t>
  </si>
  <si>
    <t>ул.Кедышко, 13 п.3</t>
  </si>
  <si>
    <t xml:space="preserve">ремонт рулонной кровли </t>
  </si>
  <si>
    <t>ул.Парниковая, 3к.2 п.2</t>
  </si>
  <si>
    <t>ул.Парниковая, 3к.3 п.3</t>
  </si>
  <si>
    <t>ул.Парниковая, 11 п.2</t>
  </si>
  <si>
    <t>ул.Филимонова, 39 п.1</t>
  </si>
  <si>
    <t>ул.Филимонова, 43 п.2</t>
  </si>
  <si>
    <t>ул.Филимонова, 47а п.3</t>
  </si>
  <si>
    <t>ул.П.Бровки 32а п.1</t>
  </si>
  <si>
    <t>ул.Козлова 31 п.2,3</t>
  </si>
  <si>
    <t>ул.Козлова 33 п.1</t>
  </si>
  <si>
    <t>ул.Сурганова 20/2 п.4</t>
  </si>
  <si>
    <t>ул.Я.Коласа 30 кв.70, 30, 32</t>
  </si>
  <si>
    <t>ул.Чернышевского 7 п1</t>
  </si>
  <si>
    <t>ул.Чернышевского 11  примыкание к лифтовым помещениям п.2,3,4</t>
  </si>
  <si>
    <t>ул.Чернышевского 13 п1 кв.42, 43</t>
  </si>
  <si>
    <t>пр.Независимости 72а п.4,5,6</t>
  </si>
  <si>
    <t>пр.Независимости 76 п2,3,4</t>
  </si>
  <si>
    <t>ул.Чернышевского 6 п.2</t>
  </si>
  <si>
    <t>ул.Кнорина, 5 п.2,3</t>
  </si>
  <si>
    <t>ремонт шиферной кровли</t>
  </si>
  <si>
    <t>ул.Кедышко, 23а п.1,2</t>
  </si>
  <si>
    <t>ул.Волгоградская, 23 п.1</t>
  </si>
  <si>
    <t>ул.Волгоградская, 17 кв.18, 35</t>
  </si>
  <si>
    <t xml:space="preserve">ул.Волгоградская, 9 </t>
  </si>
  <si>
    <t>ул.Волгоградская, 37а кв 61, 62, 63, 64</t>
  </si>
  <si>
    <t>ул.Волгоградская, 57 п.1,2</t>
  </si>
  <si>
    <t>ул.Парниковая, 17а кв.6,7,8</t>
  </si>
  <si>
    <t>ул.Парниковая, 19а кв.6,7</t>
  </si>
  <si>
    <t>ул.Филимонова, 31 кв.6</t>
  </si>
  <si>
    <t>ул.Козлова 13 п.1</t>
  </si>
  <si>
    <t>ул.Козлова 19 п.2</t>
  </si>
  <si>
    <t>ул.Сурганова 16 п.2</t>
  </si>
  <si>
    <t>ул.Академическая 7  кв.7,8</t>
  </si>
  <si>
    <t>пер.К.Чорного 9 п.1</t>
  </si>
  <si>
    <t>пер.К.Чорного 11 п.1</t>
  </si>
  <si>
    <t>ул.К.Чорного 4 п.2,3</t>
  </si>
  <si>
    <t>ул.К.Чорного 7 п.3</t>
  </si>
  <si>
    <t>пр.Независимости 85к.11</t>
  </si>
  <si>
    <t>пер.Инструментальный 13   кв.6</t>
  </si>
  <si>
    <t>пер.Инструментальный 15 п.1 кв.5</t>
  </si>
  <si>
    <t>ул.Калинина 10 п.2 кв.13</t>
  </si>
  <si>
    <t>ул.Калинина 14 п.1 кв.10,11</t>
  </si>
  <si>
    <t xml:space="preserve">ул.Калинина 15 п.3 </t>
  </si>
  <si>
    <t>ул.Калинина 15а п.1 кв.15</t>
  </si>
  <si>
    <t>ул.Калинина 23 п.1 кв.31</t>
  </si>
  <si>
    <t>ул.К.Чорного 11 п.1,3</t>
  </si>
  <si>
    <t>ул.К.Чорного 33б п.2 кв.3,4</t>
  </si>
  <si>
    <t>ул.К.Чорного 35 п.1</t>
  </si>
  <si>
    <t>ул.Мержинского 11а п.1</t>
  </si>
  <si>
    <t>замена страпил, ремонт шиферной кровли</t>
  </si>
  <si>
    <t>ул.Мержинского 11 п.1 кв.6,8</t>
  </si>
  <si>
    <t>ул.Мержинского 7 п.1 моп</t>
  </si>
  <si>
    <t>ул.Мержинского 5 п.1 моп</t>
  </si>
  <si>
    <t>ул.Мержинского 3 п.1 моп</t>
  </si>
  <si>
    <t>ул.Мержинского 1а п.1 моп и кв.5</t>
  </si>
  <si>
    <t>ул.Чернышевского 4 п.1,2</t>
  </si>
  <si>
    <t>ремонт стальной кровли</t>
  </si>
  <si>
    <t>пр.Независимости 93 п.1,2,3,5,6</t>
  </si>
  <si>
    <t>ул. Козлова 15 п.1</t>
  </si>
  <si>
    <t>пр.Независимости 91 п.1,4</t>
  </si>
  <si>
    <t>ул.Логойский тркт 10 кв.162 на лоджией</t>
  </si>
  <si>
    <t>пр.Независимости 113 кв.16</t>
  </si>
  <si>
    <t>ул.Логойский тракт, 2 п.1, 2 вход.груп.</t>
  </si>
  <si>
    <t>ул.Логойский тракт, 4 п.1, 2 вход.груп.</t>
  </si>
  <si>
    <t>ул.Логойский тракт, 6 п.1, 2 вход.груп.</t>
  </si>
  <si>
    <t>ул.Логойский тракт, 8 п.1, 2 вход.груп.</t>
  </si>
  <si>
    <t>ремонт рулонной кровли(козырки)</t>
  </si>
  <si>
    <t xml:space="preserve">ул.Кнорина, 5 </t>
  </si>
  <si>
    <t>ул.Кедышко, 2</t>
  </si>
  <si>
    <t>ул.Волгоградская, 25б</t>
  </si>
  <si>
    <t>ул.Волгоградская, 15</t>
  </si>
  <si>
    <t>ул.Волгоградская, 5</t>
  </si>
  <si>
    <t>ул.Волгоградская, 3</t>
  </si>
  <si>
    <t>ул.Волгоградская, 47</t>
  </si>
  <si>
    <t>ул.Волгоградская, 49</t>
  </si>
  <si>
    <t>ул.Волгоградская, 51</t>
  </si>
  <si>
    <t>ул.Волгоградская, 57</t>
  </si>
  <si>
    <t>ул.Волгоградская, 63</t>
  </si>
  <si>
    <t>ул.Макаёнка, 14а</t>
  </si>
  <si>
    <t>пр.Независимости, 92</t>
  </si>
  <si>
    <t>пр.Независимости, 111</t>
  </si>
  <si>
    <t>ул.Парниковая, 19а</t>
  </si>
  <si>
    <t>ул.Филимонова, 31</t>
  </si>
  <si>
    <t>ул.Козлова 13</t>
  </si>
  <si>
    <t>ул.Козлова 15</t>
  </si>
  <si>
    <t>ул.Козлова 31</t>
  </si>
  <si>
    <t>ул.Сурганова 16</t>
  </si>
  <si>
    <t>пр.Независимости 80</t>
  </si>
  <si>
    <t>ул.Академическая 7</t>
  </si>
  <si>
    <t>ул.Козлова 35</t>
  </si>
  <si>
    <t>ул.Сурганова 20/1</t>
  </si>
  <si>
    <t xml:space="preserve">ул.К.Чорного 4 </t>
  </si>
  <si>
    <t>ул.К.Чорного 7</t>
  </si>
  <si>
    <t xml:space="preserve">ул.К.Чорного 10 </t>
  </si>
  <si>
    <t>ул.К.Чорного 6</t>
  </si>
  <si>
    <t xml:space="preserve">ул.К.Чорного 12 </t>
  </si>
  <si>
    <t>ул.К.Чорного 14</t>
  </si>
  <si>
    <t>ул.К.Чорного 16</t>
  </si>
  <si>
    <t>ул.К.Чорного 18</t>
  </si>
  <si>
    <t>ул.Я.Коласа 34</t>
  </si>
  <si>
    <t>ул.Чернышевского 11а</t>
  </si>
  <si>
    <t>пр.Независимости 72а</t>
  </si>
  <si>
    <t>пр.Независимости 91</t>
  </si>
  <si>
    <t>пр.Независимости 93</t>
  </si>
  <si>
    <t>ул.Волгоградская, 9 кв.6</t>
  </si>
  <si>
    <t>герметизация</t>
  </si>
  <si>
    <t>ул.Кнорина, 17д кв.36, 39</t>
  </si>
  <si>
    <t>ул.Кедышко, 23а</t>
  </si>
  <si>
    <t>м2.</t>
  </si>
  <si>
    <t>ул.Кедышко, 7</t>
  </si>
  <si>
    <t>ул.Волгоградская, 53 кв.72, 76</t>
  </si>
  <si>
    <t>ул.Кнорина, 17а п.3 3-5 этаж</t>
  </si>
  <si>
    <t>ул.Волгоградская 57а вход в подвальное помещение</t>
  </si>
  <si>
    <t>ул.Парниковая, 11 между п.2-3 с 1 по 9 этаж</t>
  </si>
  <si>
    <t>ул.Филимонова, 35</t>
  </si>
  <si>
    <t>ул.Филимонова, 47а п.1,2,3</t>
  </si>
  <si>
    <t>пр.Независимости 85/10</t>
  </si>
  <si>
    <t>пр.Независимости 85/11</t>
  </si>
  <si>
    <t>ул.Академическая 11</t>
  </si>
  <si>
    <t>ул.Академическая 11а</t>
  </si>
  <si>
    <t>ул.Козлова 19</t>
  </si>
  <si>
    <t>ул.Краснозвездная 16</t>
  </si>
  <si>
    <t>ул.Краснозвездная 14</t>
  </si>
  <si>
    <t xml:space="preserve">ул.К.Чорного 3 </t>
  </si>
  <si>
    <t>ул.К.Чорного 4</t>
  </si>
  <si>
    <t>ул.Чернышевского 11 кв.40,45,49</t>
  </si>
  <si>
    <t>ул.Чернышевского 7а</t>
  </si>
  <si>
    <t xml:space="preserve">ул.Чернышевского 13 фасад, стенки лоджий </t>
  </si>
  <si>
    <t>ул.П.Бровки 32А</t>
  </si>
  <si>
    <t>ул.Калинина 15а</t>
  </si>
  <si>
    <t>ул.Калинина 23</t>
  </si>
  <si>
    <t xml:space="preserve">ул.Калинина 30 </t>
  </si>
  <si>
    <t>ул.К.Чорного 11</t>
  </si>
  <si>
    <t>ул.К.Чорного 13</t>
  </si>
  <si>
    <t>ул.К.Чорного 15</t>
  </si>
  <si>
    <t>ул.К.Чорного 17</t>
  </si>
  <si>
    <t>ул.К.Чорного 30</t>
  </si>
  <si>
    <t>ул.К.Чорного 33б</t>
  </si>
  <si>
    <t>ул.К.Чорного 35</t>
  </si>
  <si>
    <t>ул.Толбухина 5а</t>
  </si>
  <si>
    <t>пер. Инструментальный 13</t>
  </si>
  <si>
    <t>ул.Чернышевского 4 со двора</t>
  </si>
  <si>
    <t>ул.Козлова 229а</t>
  </si>
  <si>
    <t>ул.Краснозвёздная 14</t>
  </si>
  <si>
    <t>ул.Краснозвёздная 16</t>
  </si>
  <si>
    <t xml:space="preserve">пр.Независимости 83 </t>
  </si>
  <si>
    <t>ул.Мержинского 11а</t>
  </si>
  <si>
    <t>ул.Сурганова 16 кв.6,14</t>
  </si>
  <si>
    <t>ул.Краснозвездная 16 кв.3,6</t>
  </si>
  <si>
    <t>ул.Сурганова 20/1 кв.13,16</t>
  </si>
  <si>
    <t>пер.К.Чорного 9 кв.9,16,21,24,25,6,10,22</t>
  </si>
  <si>
    <t>пер.Калинина 7 кв.69,58,54,35,51,55</t>
  </si>
  <si>
    <t>ул.Калинина 3 кв. 18</t>
  </si>
  <si>
    <t>ул.Калинина 4 кв. 22,23,7</t>
  </si>
  <si>
    <t>ул.Калинина 15 кв.15,12,16,21,25,28,32</t>
  </si>
  <si>
    <t>ул.К.Чорного 15 кв.6,22,23,26,10</t>
  </si>
  <si>
    <t>ул.Мержинского 11 кв.8</t>
  </si>
  <si>
    <t>ул.Мержинского 9 кв.5,7,14</t>
  </si>
  <si>
    <t>ул.Мержинского 7 кв.7,8</t>
  </si>
  <si>
    <t>ул.Толбухина 5а кв.26</t>
  </si>
  <si>
    <t>Острошицкая 23(от проезж. части)</t>
  </si>
  <si>
    <t>Острошицкая 15(от проезж. части)</t>
  </si>
  <si>
    <t>Острошицкая 13(от проезж. части)</t>
  </si>
  <si>
    <t>Острошицкая 11(от проезж. части)</t>
  </si>
  <si>
    <t>Независимости 185(от проезж. части)</t>
  </si>
  <si>
    <t>Независимости 183(от проезж. части)</t>
  </si>
  <si>
    <t>Независимости 181(от проезж. части)</t>
  </si>
  <si>
    <t>Ложинская 19    (от проезж. части)</t>
  </si>
  <si>
    <t>Городецкая,3 п. 1-11</t>
  </si>
  <si>
    <t>Городецкая,5 п. 1-6</t>
  </si>
  <si>
    <t>Городецкая,2(от проезж. части)</t>
  </si>
  <si>
    <t>Городецкая,34(от проезж. части)</t>
  </si>
  <si>
    <t>Стариновская,4(от проезж. части)</t>
  </si>
  <si>
    <t>Острошицкая 17(от проезж. части)</t>
  </si>
  <si>
    <t>Гинтовта,10 незадымляйка МОП</t>
  </si>
  <si>
    <t>Гинтовта,8 незадымляйка МОП</t>
  </si>
  <si>
    <t>Городецкая,70 п.1,3 незадымляйка МОП</t>
  </si>
  <si>
    <t>Городецкая,58 п.7,8,9 незадымляйка МОП</t>
  </si>
  <si>
    <t>УЛ. 50 ЛЕТ Победы, д.21 п.1-3</t>
  </si>
  <si>
    <t>ул. Гуртьева, д.22 п.1-4</t>
  </si>
  <si>
    <t>ул.Калиновского,32 (1-3 подъезд)</t>
  </si>
  <si>
    <t>ул.Славинского,23  (1,2 подъезд)</t>
  </si>
  <si>
    <t>ул.Калиновского,83 (5,6 подъезд)</t>
  </si>
  <si>
    <t>ул.Калиновского,91 (5 подъезд)</t>
  </si>
  <si>
    <t>ул.Седых, 56 (3,5 подъезд)</t>
  </si>
  <si>
    <t>ул.Седых, 62 (4,6 подъезд)</t>
  </si>
  <si>
    <t>ул.Седых, 68 (3,5 подъезд)</t>
  </si>
  <si>
    <t>ул.Тикоцкого,18 (1,2,3,4 подъезд)</t>
  </si>
  <si>
    <t>ул. Калиновского 33 (1,2,3,4 подъезд)</t>
  </si>
  <si>
    <t>ул. Калиновского 5 (1,2,3,4 подъезд)</t>
  </si>
  <si>
    <t>ул.Логойский тракт,28/3 (1,2 подъезд)</t>
  </si>
  <si>
    <t>Уручская 8 п1-8</t>
  </si>
  <si>
    <t>Уручская 5а п1-2</t>
  </si>
  <si>
    <t>Острошицкая 5 п1-6</t>
  </si>
  <si>
    <t>Ложинская 17</t>
  </si>
  <si>
    <t>Гинтовта 32 п1-6</t>
  </si>
  <si>
    <t>Шафарнянская 14 п1-8</t>
  </si>
  <si>
    <t>Городецкая 62 п1-4</t>
  </si>
  <si>
    <t>Городецкая 34 п1-3</t>
  </si>
  <si>
    <t>Независимости,182 п 1-7</t>
  </si>
  <si>
    <t>Никифорова,41 п1-3</t>
  </si>
  <si>
    <t>Гинтовта 8 п1-2</t>
  </si>
  <si>
    <t>Гинтовта 18 п1-10</t>
  </si>
  <si>
    <t>Никифорова 25 п1-6</t>
  </si>
  <si>
    <t>ул. Шугаева, д.21/1 п.1-10</t>
  </si>
  <si>
    <t>ул. 50лет Победы, д.5/1</t>
  </si>
  <si>
    <t>м 2</t>
  </si>
  <si>
    <t>ул.Основателей, д.13</t>
  </si>
  <si>
    <t>ул.Гуртьева, д.24</t>
  </si>
  <si>
    <t>ул.Садовая, 6а</t>
  </si>
  <si>
    <t>ул.Садовая 6</t>
  </si>
  <si>
    <t>ул. Героев 120 Дивизии, 16</t>
  </si>
  <si>
    <t>ул.Рогачевская 7</t>
  </si>
  <si>
    <t>кл.Садовая, 12</t>
  </si>
  <si>
    <t>Садовая, 4</t>
  </si>
  <si>
    <t>ул.Героев 120 дивизии, 27</t>
  </si>
  <si>
    <t>ул.Садовая, 20</t>
  </si>
  <si>
    <t>ул. Героев 120 Дивизии, 14</t>
  </si>
  <si>
    <t>ул. Почтовая, 4</t>
  </si>
  <si>
    <t>ул.Славинского,23 (2 и 3 подъезд)</t>
  </si>
  <si>
    <t>ул.Славинского,37 (7  подъезд)</t>
  </si>
  <si>
    <t>ул.Тикоцкого,6 п 1-2</t>
  </si>
  <si>
    <t>ул.Тикоцкого,10 п 1-3</t>
  </si>
  <si>
    <t>ул.Волгоградская, 9</t>
  </si>
  <si>
    <t xml:space="preserve">пр-д Чайковского, 4 </t>
  </si>
  <si>
    <t>ул.Парниковая, 7</t>
  </si>
  <si>
    <t>ул.Парниковая, 9</t>
  </si>
  <si>
    <t xml:space="preserve">ул.Парниковая, 17а </t>
  </si>
  <si>
    <t xml:space="preserve">ул.Парниковая, 19а </t>
  </si>
  <si>
    <t>ул.Филимонова, 39</t>
  </si>
  <si>
    <t>ул.Филимонова, 47а</t>
  </si>
  <si>
    <t>Уручская 5а</t>
  </si>
  <si>
    <t>Уручская 5</t>
  </si>
  <si>
    <t>Уручская 3</t>
  </si>
  <si>
    <t>Острошицкая 17</t>
  </si>
  <si>
    <t>Острошицкая 15</t>
  </si>
  <si>
    <t>Острошицкая 13</t>
  </si>
  <si>
    <t>Острошицкая 5</t>
  </si>
  <si>
    <t>Гинтовта36</t>
  </si>
  <si>
    <t>Гинтовта32</t>
  </si>
  <si>
    <t>Шафарнянская 14</t>
  </si>
  <si>
    <t xml:space="preserve">Шафарнянская 2а </t>
  </si>
  <si>
    <t>Шафарнянская 2</t>
  </si>
  <si>
    <t>Городецкая 34</t>
  </si>
  <si>
    <t>Стариновская 4</t>
  </si>
  <si>
    <t>Руссиянова 12</t>
  </si>
  <si>
    <t>Независимости 182</t>
  </si>
  <si>
    <t>Руссиянова 27 корп 2, под-д 1,2</t>
  </si>
  <si>
    <t>Руссиянова 13 корп 3, под-зд 1,2</t>
  </si>
  <si>
    <t>Шугаева 17, корпус 1, (под-д 1,2,3,9)</t>
  </si>
  <si>
    <t>Шугаева 19, корпус 2, (под-д 1-8)</t>
  </si>
  <si>
    <t>Никифорова 8 (под-д 12)</t>
  </si>
  <si>
    <t>Шугаева 13 корп 1, под-д 3,7</t>
  </si>
  <si>
    <t>Руссиянова 3 корп 1, под-зд 4</t>
  </si>
  <si>
    <t>Шугаева 3, корпус 4 под-зд 5</t>
  </si>
  <si>
    <t xml:space="preserve">Шугаева 17, под-д 1 </t>
  </si>
  <si>
    <t>Никифорова 10</t>
  </si>
  <si>
    <t>Никифорова 9</t>
  </si>
  <si>
    <t>Руссиянова 42</t>
  </si>
  <si>
    <t>Руссиянова 44</t>
  </si>
  <si>
    <t>Руссиянова 46</t>
  </si>
  <si>
    <t>Руссиянова д. 3 корпус 1</t>
  </si>
  <si>
    <t>Руссиянова д. 3 корпус 2</t>
  </si>
  <si>
    <t>Шугаева д. 3 корпус 3</t>
  </si>
  <si>
    <t>Шугаева д. 3 корпус 4</t>
  </si>
  <si>
    <t>Руссиянова д. 25</t>
  </si>
  <si>
    <t>Руссиянова д. 27 корпус 1</t>
  </si>
  <si>
    <t>ул.50лет Победы, д.5/1</t>
  </si>
  <si>
    <t>ул.Гуртьева, д.20</t>
  </si>
  <si>
    <t>ул. Садовая, д.14 п.1</t>
  </si>
  <si>
    <t>ул.Калиновского, 28 (1-4 подъезд)</t>
  </si>
  <si>
    <t>замена металлических дверей</t>
  </si>
  <si>
    <t>ул.Калиновского, 30 (1-4 подъезд)</t>
  </si>
  <si>
    <t>ул.Калиновского, 32 (1-8 подъезд)</t>
  </si>
  <si>
    <t>ул.Калиновского,54/2 п 1</t>
  </si>
  <si>
    <t>ул.Калиновского,82/1 п 1</t>
  </si>
  <si>
    <t>ул.Калиновского,82/2 п 1</t>
  </si>
  <si>
    <t>ул.Калиновского,54/1 п 1</t>
  </si>
  <si>
    <t>ул.Калиновского,54/3 п 1</t>
  </si>
  <si>
    <t>ул.Макаёнка, 14а ТУ</t>
  </si>
  <si>
    <t>ул.К.Чорного 4 ,п.2-водомер</t>
  </si>
  <si>
    <t>ул.К.Чорного 12 т/у- 1шт,</t>
  </si>
  <si>
    <t>ул.Макаёнка, 14а п.1моп</t>
  </si>
  <si>
    <t>пер.К.Чорного 11</t>
  </si>
  <si>
    <t>ул.Волгоградская 21б</t>
  </si>
  <si>
    <t>ул.Волгоградская 39</t>
  </si>
  <si>
    <t>ул.Волгоградская 39а</t>
  </si>
  <si>
    <t>ул.Волгоградская 27</t>
  </si>
  <si>
    <t>ул.Волгоградская 27а</t>
  </si>
  <si>
    <t>Замена оконных блоков (слуховые)</t>
  </si>
  <si>
    <t>Уручская 13 (подвал)</t>
  </si>
  <si>
    <t>Независимости,181 п.1 на незад.лестнице</t>
  </si>
  <si>
    <t>Шафарнянская,14 п 1-8  т/этаж</t>
  </si>
  <si>
    <t>Гинтовта,8  тех этаж и кровля</t>
  </si>
  <si>
    <t>Гинтовта,6 п 1-6 тех этаж</t>
  </si>
  <si>
    <t>Гинтовта,4 п 1-8 тех этаж</t>
  </si>
  <si>
    <t>Стариновская,4 п 1-19 т/этаж</t>
  </si>
  <si>
    <t>Никифорова,23 т.у.</t>
  </si>
  <si>
    <t>Никифорова,25</t>
  </si>
  <si>
    <t>Городецкая,66 МОП</t>
  </si>
  <si>
    <t>Никифорова 4</t>
  </si>
  <si>
    <t>Никифорова 8</t>
  </si>
  <si>
    <t>Никифорова  11</t>
  </si>
  <si>
    <t>Никифорова 15</t>
  </si>
  <si>
    <t>Никифорова 21</t>
  </si>
  <si>
    <t>Ремонт выход на кровлю</t>
  </si>
  <si>
    <t>Стариновская, д.25</t>
  </si>
  <si>
    <t>Ремонт оголовка вентшахты</t>
  </si>
  <si>
    <t xml:space="preserve">ул. 50лет Победы, 23 </t>
  </si>
  <si>
    <t>Ремонт кровли вентшахт</t>
  </si>
  <si>
    <t>Стариновская, 31</t>
  </si>
  <si>
    <t>Садовая, 8 п.1-3</t>
  </si>
  <si>
    <t>Садовая, 10 п.1-3</t>
  </si>
  <si>
    <t>Садовая, 20 п.1-4</t>
  </si>
  <si>
    <t>Садовая, 14 п.1-3</t>
  </si>
  <si>
    <t>Стариновская, 11 п.1</t>
  </si>
  <si>
    <t>Замена  оголовка вентканала</t>
  </si>
  <si>
    <t>Стариновская, 27</t>
  </si>
  <si>
    <t>Садовая, 8 под. 3</t>
  </si>
  <si>
    <t>Ремонт крыльца</t>
  </si>
  <si>
    <t>Садовая, 6 под.1</t>
  </si>
  <si>
    <t>Пономарева, 7 под. 1,2</t>
  </si>
  <si>
    <t>Ремонт вкрыльца</t>
  </si>
  <si>
    <t>Садовая, 6а под.2</t>
  </si>
  <si>
    <t>ул.Калиновского,45 п 1,2</t>
  </si>
  <si>
    <t>разрушение оголовков вент.каналов,отсутствие козырьков</t>
  </si>
  <si>
    <t>отсутствие козырьков на оголовках</t>
  </si>
  <si>
    <t>ул.Калиновского,5 (кв.5,12,15,26)</t>
  </si>
  <si>
    <t xml:space="preserve">разрушение выходов на кровлю ("кукушек") </t>
  </si>
  <si>
    <t>ул.Калиновского,9 (кв.5-13)</t>
  </si>
  <si>
    <t>ул.Калиновского,15 (кв.71,72,19,40,55,56,32,50,78,79,80)</t>
  </si>
  <si>
    <t>ул.Калиновского,17 п 1,6</t>
  </si>
  <si>
    <t>ул.Калиновского,19 п 2,3</t>
  </si>
  <si>
    <t>ул.Калиновского,33 (кв.80,74)</t>
  </si>
  <si>
    <t>ул.Калиновского,35 п 1,4</t>
  </si>
  <si>
    <t>ул.Калиновского,37 п 1,4</t>
  </si>
  <si>
    <t>ул.Калиновского, 41 п 1</t>
  </si>
  <si>
    <t>ул.Калиновского,43 п 1,3</t>
  </si>
  <si>
    <t>Логойский тр-т, 28/2 п 1,3</t>
  </si>
  <si>
    <t>Логойский тр-т, 28/3 п 1,2,3</t>
  </si>
  <si>
    <t>Логойский тр-т, 30/1 п 5,3</t>
  </si>
  <si>
    <t>Логойский тр-т, 30/3 п 2,4</t>
  </si>
  <si>
    <t>ул.Калиновского,30 (3,4 подъезд)</t>
  </si>
  <si>
    <t>ул.Славинского,23 (1,2 подъезд)</t>
  </si>
  <si>
    <t>ул.Калиновского,53/2 (5,6 подъезд, 4 подъем)</t>
  </si>
  <si>
    <t>ул.Калиновского, 61 (3,6,7 подъезд)</t>
  </si>
  <si>
    <t>ул.Калиновского, 69  (4,5,6,8 подъезд)</t>
  </si>
  <si>
    <t>ул.Калиновского,73/1  (3,4,5 подъезд)</t>
  </si>
  <si>
    <t>ул.Калиновского,73/2  (2,3,4 подъезд)</t>
  </si>
  <si>
    <t>ул.Седых,60 (4,5,6,7 подъезд)</t>
  </si>
  <si>
    <t>ул.Седых,62 (4,6 подъезд)</t>
  </si>
  <si>
    <t>ул.Калиновского,60  (1-4 подъезд)</t>
  </si>
  <si>
    <t>ул.Калиновского,28 (1,2,3,4 подъезд)</t>
  </si>
  <si>
    <t>ул. Тикоцкого, д.50/2 п.3</t>
  </si>
  <si>
    <t>ул.Натуралистов, 5 п.1,5</t>
  </si>
  <si>
    <t>замена деревянной конструкции выхода на кровлю</t>
  </si>
  <si>
    <t>ул.Кедышко, 3 п.2,3</t>
  </si>
  <si>
    <t>Замена желобов</t>
  </si>
  <si>
    <t>ул.Я.Коласа 50 к.3 со двора</t>
  </si>
  <si>
    <t>ул.Волгоградская, 25 п.1,2</t>
  </si>
  <si>
    <t>ул.Волгоградская, 17 п.1,2,3</t>
  </si>
  <si>
    <t>ул.Волгоградская, 15а п.3</t>
  </si>
  <si>
    <t>ул.Волгоградская, 15 п.2</t>
  </si>
  <si>
    <t>ул.Волгоградская, 41 п.1, 2</t>
  </si>
  <si>
    <t>ул.Волгоградская, 27а  п.1</t>
  </si>
  <si>
    <t>ул.Волгоградская, 27  п.2, 3</t>
  </si>
  <si>
    <t>ул.Кнорина, 15 п.1</t>
  </si>
  <si>
    <t>ул.Логойский тракт, 4 п.1, 2</t>
  </si>
  <si>
    <t>ул.Логойский тракт, 6 п.1, 2</t>
  </si>
  <si>
    <t>ул.Логойский тракт, 8 п.1, 2</t>
  </si>
  <si>
    <t>ул.К.Чорного 10 п.1,п.2</t>
  </si>
  <si>
    <t>ул.К.Чорного 12 п.1,п.2</t>
  </si>
  <si>
    <t>ул.К.Чорного 14 п.1</t>
  </si>
  <si>
    <t>ул.К.Чорного 4 п.1,2</t>
  </si>
  <si>
    <t>ул.Мержинского 11а п.2</t>
  </si>
  <si>
    <t>Уручская 13 п1,2</t>
  </si>
  <si>
    <t xml:space="preserve">Уручская 5а </t>
  </si>
  <si>
    <t>Уручская 4 п1-4</t>
  </si>
  <si>
    <t>Уручская 2 п1-6</t>
  </si>
  <si>
    <t>Острошицкая 23 п1-7</t>
  </si>
  <si>
    <t>Острошицкая 21 п1,2</t>
  </si>
  <si>
    <t>Острошицкая 17 п1-5</t>
  </si>
  <si>
    <t>Острошицкая 11   п1-8</t>
  </si>
  <si>
    <t>Ложинская 19    п1-8</t>
  </si>
  <si>
    <t>Городецкая 5 п1-2</t>
  </si>
  <si>
    <t>Городецкая 3 п1-5</t>
  </si>
  <si>
    <t>Городецкая 2 п1-6</t>
  </si>
  <si>
    <t>Шафарнянская 6 п1-3</t>
  </si>
  <si>
    <t>Шафарнянская 3</t>
  </si>
  <si>
    <t>Шафарнянская 2а</t>
  </si>
  <si>
    <t>Шафарнянская 2 п1-8</t>
  </si>
  <si>
    <t>Городецкая 58 п1-11</t>
  </si>
  <si>
    <t>Городецкая 38 п1-7</t>
  </si>
  <si>
    <t>Городецкая 32 п1-7</t>
  </si>
  <si>
    <t>Гинтовта 18 п1-6</t>
  </si>
  <si>
    <t>Гинтовта 6 п1-6</t>
  </si>
  <si>
    <t>Гинтовта 8 п1,2</t>
  </si>
  <si>
    <t>РУССИЯНОВА 10 п2</t>
  </si>
  <si>
    <t>Никифорова 39 п1,3</t>
  </si>
  <si>
    <t>Никифорова 25 п1,2</t>
  </si>
  <si>
    <t>Никифорова 23 п3</t>
  </si>
  <si>
    <t>Стариновская 4 п7</t>
  </si>
  <si>
    <t>Независимости 182 п2</t>
  </si>
  <si>
    <t>Замена зонтов на кровле</t>
  </si>
  <si>
    <t xml:space="preserve">Городецкая,5 </t>
  </si>
  <si>
    <t>Стариновская,4 п. 1-19</t>
  </si>
  <si>
    <t>Никифорова,35 п.1,2</t>
  </si>
  <si>
    <t>Никифорова,33 п.1,2</t>
  </si>
  <si>
    <t>Никифорова,31 п.1,2</t>
  </si>
  <si>
    <t>Никифорова23 п.1,2,3</t>
  </si>
  <si>
    <t>Руссиянова,12 п. 1-10</t>
  </si>
  <si>
    <t>Гинтовта,36 п.1-6</t>
  </si>
  <si>
    <t>Установка шиберов в м/к</t>
  </si>
  <si>
    <t>Городецкая 10 п1,2</t>
  </si>
  <si>
    <t>Гинтовта 24</t>
  </si>
  <si>
    <t xml:space="preserve">Городецкая 5 </t>
  </si>
  <si>
    <t>Гинтовта 5а</t>
  </si>
  <si>
    <t>Шафарнянская 2 п7,8</t>
  </si>
  <si>
    <t>Шафарнянская 6</t>
  </si>
  <si>
    <t>Никифорова 31</t>
  </si>
  <si>
    <t>ремонт пола в м/к</t>
  </si>
  <si>
    <t>Шугаева д. 7</t>
  </si>
  <si>
    <t>Шугаева д. 11</t>
  </si>
  <si>
    <t>Руссиянова д. 3, корпус 1</t>
  </si>
  <si>
    <t>Руссиянова д. 13, корпус 3 (под-д 1, 2)</t>
  </si>
  <si>
    <t>Шугаева 13, кор. 1, (под-д 1, 2, 8, 9, 10)</t>
  </si>
  <si>
    <t xml:space="preserve">установка зонтика вент.шахт </t>
  </si>
  <si>
    <t>Шугаева 21, кор. 2</t>
  </si>
  <si>
    <t>Руссиянова д.15</t>
  </si>
  <si>
    <t>Шугаева д. 23 ,корп.2</t>
  </si>
  <si>
    <t>Шугаева д. 21 ,корп.2</t>
  </si>
  <si>
    <t>Беляева, 5</t>
  </si>
  <si>
    <t>ул.Гуртьева, 22</t>
  </si>
  <si>
    <t>ул.Калиновского,44 п 3</t>
  </si>
  <si>
    <t>ул.Калиновского,46 п 2</t>
  </si>
  <si>
    <t>ул.Калиновского,56 п 3</t>
  </si>
  <si>
    <t>ул.Калиновского,58 п 3</t>
  </si>
  <si>
    <t>пр.Независимости д.135 п 5</t>
  </si>
  <si>
    <t>пр.Независимости д.139 п 2</t>
  </si>
  <si>
    <t>пр.Независимости д.141/1 п 1</t>
  </si>
  <si>
    <t>пр.Независимости д.141/2 п 1</t>
  </si>
  <si>
    <t>пр.Независимости д.147/1 п 6</t>
  </si>
  <si>
    <t>пр.Независимости д.149 п 3</t>
  </si>
  <si>
    <t>пр.Независимости д.151/1 п 1</t>
  </si>
  <si>
    <t>ул.Седых д.58 под.3</t>
  </si>
  <si>
    <t>ул.Тикоцкого 50/1 под.5</t>
  </si>
  <si>
    <t>ул.Седых д.62 под.3</t>
  </si>
  <si>
    <t>ул.Калиновского д.85,кв.6</t>
  </si>
  <si>
    <t>ул.Калиновского д.14, под.6</t>
  </si>
  <si>
    <t>Логойский тр-т д.26 ,кв.120</t>
  </si>
  <si>
    <t>ул.Славинского д.43,кв.24</t>
  </si>
  <si>
    <t>ул.Седых д.22,кв.19</t>
  </si>
  <si>
    <t>ул.Кедышко, 23</t>
  </si>
  <si>
    <t>ул.Кедышко, 21а</t>
  </si>
  <si>
    <t>ул.Кедышко, 18</t>
  </si>
  <si>
    <t>ул.Кедышко, 16</t>
  </si>
  <si>
    <t>ул.Кедышко, 5а</t>
  </si>
  <si>
    <t>ул.Кедышко, 3а</t>
  </si>
  <si>
    <t>ул.Кедышко, 3</t>
  </si>
  <si>
    <t>ул.Макаёнка, 5</t>
  </si>
  <si>
    <t>ул.Макаёнка, 13а</t>
  </si>
  <si>
    <t>ул.Макаёнка, 13б</t>
  </si>
  <si>
    <t>ул.Макаёнка, 15а</t>
  </si>
  <si>
    <t>ул.Макаёнка, 15в</t>
  </si>
  <si>
    <t>ул.Парниковая, 3к.1</t>
  </si>
  <si>
    <t>ул.Парниковая, 3к.2</t>
  </si>
  <si>
    <t>ул.Парниковая, 3к.3</t>
  </si>
  <si>
    <t>ул.Парниковая, 5</t>
  </si>
  <si>
    <t>ул.Парниковая, 11</t>
  </si>
  <si>
    <t xml:space="preserve">ул.Филимонова, 43 </t>
  </si>
  <si>
    <t xml:space="preserve">ул.Филимонова, 45 </t>
  </si>
  <si>
    <t xml:space="preserve">ул.Филимонова, 47а </t>
  </si>
  <si>
    <t>ул.Ботаническая 3</t>
  </si>
  <si>
    <t>ул.Ботаническая 5</t>
  </si>
  <si>
    <t>ул.Ботаническая 7А</t>
  </si>
  <si>
    <t>ул.П.Бровки 32а</t>
  </si>
  <si>
    <t xml:space="preserve">ул.Козлова 23а </t>
  </si>
  <si>
    <t xml:space="preserve">ул.Сурганова 16 </t>
  </si>
  <si>
    <t>ул.Сурганова 5</t>
  </si>
  <si>
    <t>пер.К.Чорного 3</t>
  </si>
  <si>
    <t>ул.К.Чорного 9</t>
  </si>
  <si>
    <t>ул.К.Чорного 12</t>
  </si>
  <si>
    <t xml:space="preserve">ул.К.Чорного 18 </t>
  </si>
  <si>
    <t>ул.Я.Колоса 30</t>
  </si>
  <si>
    <t>ул.Чернышевского 3</t>
  </si>
  <si>
    <t>ул.Чернышевского 7</t>
  </si>
  <si>
    <t>ул.Чернышевского 11</t>
  </si>
  <si>
    <t>ул.Чернышевского 13</t>
  </si>
  <si>
    <t>ул.Калинина 14</t>
  </si>
  <si>
    <t>ул.Калинина 30</t>
  </si>
  <si>
    <t>ул.К.Чорного 13а</t>
  </si>
  <si>
    <t>ул.Чернышевского 6</t>
  </si>
  <si>
    <t>ул.Чернышевского 4</t>
  </si>
  <si>
    <t>ул.Толбухина 5-5а</t>
  </si>
  <si>
    <t>Уручская 17</t>
  </si>
  <si>
    <t>Установка автоматических развоздушников</t>
  </si>
  <si>
    <t>Уручская 15</t>
  </si>
  <si>
    <t>Уручская 13</t>
  </si>
  <si>
    <t>Уручская 11</t>
  </si>
  <si>
    <t>Уручская 1</t>
  </si>
  <si>
    <t>Гинтовта,36</t>
  </si>
  <si>
    <t>Независимости 183</t>
  </si>
  <si>
    <t>Независимости 181</t>
  </si>
  <si>
    <t>Шафарнянская 4</t>
  </si>
  <si>
    <t xml:space="preserve">Гинтовта 10 </t>
  </si>
  <si>
    <t>Гинтовта,44</t>
  </si>
  <si>
    <t>Независимости 191А</t>
  </si>
  <si>
    <t>Городецкая 66</t>
  </si>
  <si>
    <t>Гинтовта,8</t>
  </si>
  <si>
    <t>Гинтовта,24</t>
  </si>
  <si>
    <t>Городецкая,32</t>
  </si>
  <si>
    <t>Руссиянова 13, кор. 3</t>
  </si>
  <si>
    <t>Руссиянова 13, кор. 1</t>
  </si>
  <si>
    <t>Руссиянова 13, кор. 2</t>
  </si>
  <si>
    <t>Руссиянова д. 27 корпус 2</t>
  </si>
  <si>
    <t>Стариновская, 37</t>
  </si>
  <si>
    <t>Замена насоса</t>
  </si>
  <si>
    <t>Гуртьева, 16</t>
  </si>
  <si>
    <t>Почтовая,4</t>
  </si>
  <si>
    <t>ул.Седых,68 (1,2,3 подъезд)</t>
  </si>
  <si>
    <t>ул.Калиновского,107 (3,4 подъезд)</t>
  </si>
  <si>
    <t>ул.Тикоцкого,4 п 1-2</t>
  </si>
  <si>
    <t>ул.Тикоцкого,20 п 1</t>
  </si>
  <si>
    <t>ул.Тикоцкого,46/2 п 1-5</t>
  </si>
  <si>
    <t>ул.Калиновского,46 п 3</t>
  </si>
  <si>
    <t>ул.Калиновского, 74/1 п 4,5</t>
  </si>
  <si>
    <t>ул.Калиновского, 76 п 6</t>
  </si>
  <si>
    <t>ул.Калиновского, 82/2 п 1</t>
  </si>
  <si>
    <t>пр.Независимости д.135 п 3</t>
  </si>
  <si>
    <t>пр.Независимости д.139 п 3,</t>
  </si>
  <si>
    <t>пр.Независимости д.141/2 п 4</t>
  </si>
  <si>
    <t>ул.Кнорина, 3</t>
  </si>
  <si>
    <t>ул.Кедышко, 14</t>
  </si>
  <si>
    <t>ул.Волгоградская, 39а</t>
  </si>
  <si>
    <t>ул.Логойский тракт, 6</t>
  </si>
  <si>
    <t>ул.Логойский тракт, 8</t>
  </si>
  <si>
    <t>ул.Новгородская, 7</t>
  </si>
  <si>
    <t>пр-д Чайковского, 6</t>
  </si>
  <si>
    <t>ул.Я.Колоса 34</t>
  </si>
  <si>
    <t>пер.К.Чорного 4</t>
  </si>
  <si>
    <t>ул.К.Чорного 9 - Чернышевского 3</t>
  </si>
  <si>
    <t>Гинтовта,18</t>
  </si>
  <si>
    <t>Городецкая 60</t>
  </si>
  <si>
    <t>Острошицкая 11</t>
  </si>
  <si>
    <t>Шафарнянская,14</t>
  </si>
  <si>
    <t>Городецкая,20</t>
  </si>
  <si>
    <t>Шафарнянская,2</t>
  </si>
  <si>
    <t>Шафарнянская,3</t>
  </si>
  <si>
    <t>Шугаева д.7  (т/э, т/п в том числе квартир)</t>
  </si>
  <si>
    <t>Шугаева д.3 корп 3 (т/э, т/п в том числе квартир)</t>
  </si>
  <si>
    <t>Шугаева д.3 корп 1 (т/э, т/п в том числе квартир)</t>
  </si>
  <si>
    <t>Шугаева д.3 корп 2 (т/э, т/п в том числе квартир)</t>
  </si>
  <si>
    <t>Руссиянова д. 15</t>
  </si>
  <si>
    <t>Руссиянова 25</t>
  </si>
  <si>
    <t>Руссиянова д.29, кор. 1</t>
  </si>
  <si>
    <t>ул.Стариновская, 7</t>
  </si>
  <si>
    <t>Замена водомерного узла</t>
  </si>
  <si>
    <t>ул.Гуртьева, 16</t>
  </si>
  <si>
    <t>ул.Почтовая, 4</t>
  </si>
  <si>
    <t>пр.Независимости, 113</t>
  </si>
  <si>
    <t>Шафарняская 14</t>
  </si>
  <si>
    <t>Пономарева, 2</t>
  </si>
  <si>
    <t>ул. Стариновская, д.11</t>
  </si>
  <si>
    <t>ул.Стариновская, д15</t>
  </si>
  <si>
    <t>ул.Фогеля, 1</t>
  </si>
  <si>
    <t>ул.Кедышко, 3 п.1,2,3</t>
  </si>
  <si>
    <t>пр-д Чайковского, 3 выпуск  кв.3</t>
  </si>
  <si>
    <t xml:space="preserve">пер.Калининградский 13 </t>
  </si>
  <si>
    <t>ул.Сургавнова 22</t>
  </si>
  <si>
    <t>Ложинская,19 п. 1,8,9,7</t>
  </si>
  <si>
    <t>Гинтовта,24 п.1,2,3</t>
  </si>
  <si>
    <t>Городецкая 70 п2</t>
  </si>
  <si>
    <t>Стариновская,4</t>
  </si>
  <si>
    <t>Никифорова,35</t>
  </si>
  <si>
    <t>Никифорова,33</t>
  </si>
  <si>
    <t>Никифорова,31</t>
  </si>
  <si>
    <t>Никифорова,39</t>
  </si>
  <si>
    <t>Никифорова,23</t>
  </si>
  <si>
    <t>Руссиянова,10</t>
  </si>
  <si>
    <t>Руссиянова,12</t>
  </si>
  <si>
    <t>Независимости,174</t>
  </si>
  <si>
    <t>Независимости,180</t>
  </si>
  <si>
    <t>Независимости,182</t>
  </si>
  <si>
    <t xml:space="preserve">м. п. </t>
  </si>
  <si>
    <t>Руссиянова д. 3, корпус 2</t>
  </si>
  <si>
    <t>Шугаева д.17, корпус 2</t>
  </si>
  <si>
    <t>Руссиянова д. 46</t>
  </si>
  <si>
    <t>Руссиянова д. 42</t>
  </si>
  <si>
    <t xml:space="preserve">Никифорова д. 7 </t>
  </si>
  <si>
    <t>Никифорова д. 5</t>
  </si>
  <si>
    <t>ул.Кедышко, 23а п.1-4</t>
  </si>
  <si>
    <t xml:space="preserve">ремонт вент.оголовков </t>
  </si>
  <si>
    <t>ул.Волгоградская, 3 между п.1-2</t>
  </si>
  <si>
    <t>ул.Волгоградская, 31 п.1</t>
  </si>
  <si>
    <t>оштукатуривание</t>
  </si>
  <si>
    <t>ремонт вент.оголовков с востановлением кирпичной кладки</t>
  </si>
  <si>
    <t>ул.Кнорина 13</t>
  </si>
  <si>
    <t>Высоцкого 1</t>
  </si>
  <si>
    <t>Огинского 4</t>
  </si>
  <si>
    <t>Копиевича 5</t>
  </si>
  <si>
    <t>Копиевича 7</t>
  </si>
  <si>
    <t>Скорины 43</t>
  </si>
  <si>
    <t>пр.Независимости д.133 п 1-10</t>
  </si>
  <si>
    <t xml:space="preserve">Смена проводки </t>
  </si>
  <si>
    <t>пр.Независимости д.147/1 п 1</t>
  </si>
  <si>
    <t xml:space="preserve"> ремонт ВРУ, РУ</t>
  </si>
  <si>
    <t>ул.Кнорина, 13 моп, ту</t>
  </si>
  <si>
    <t>замена повода</t>
  </si>
  <si>
    <t>замена эл.проводки МОП</t>
  </si>
  <si>
    <t>Никифорова д. 7, (под-д 1), 5 этаж</t>
  </si>
  <si>
    <t>Шугаева д.9</t>
  </si>
  <si>
    <t>Шугаева д.11</t>
  </si>
  <si>
    <t xml:space="preserve">Руссиянова д. 13 корпус 3 </t>
  </si>
  <si>
    <t>ул. 50 лет Победы, 10 п.1.</t>
  </si>
  <si>
    <t>ул. Никифорова, 35-5</t>
  </si>
  <si>
    <t>ул. Тикоцкго, 50/1</t>
  </si>
  <si>
    <t>замена пож. Трубопроводов</t>
  </si>
  <si>
    <t>Руссиянова д. 5, корп. 1</t>
  </si>
  <si>
    <t>Шугаева 21, корп. 2</t>
  </si>
  <si>
    <t>смена пож. крана, шкафа, рукава</t>
  </si>
  <si>
    <t>ул. Шафарнянская 2 п.4</t>
  </si>
  <si>
    <t>ул. Городецкая 58 п11</t>
  </si>
  <si>
    <t>ул.Руссиянова д. 27, кор. 1 тыльная сторона фасада</t>
  </si>
  <si>
    <t>ул.Руссиянова 13, кор. 2 (под-д 4, 5, лоджий квартир козырьки + входные)</t>
  </si>
  <si>
    <t>ул.Шугаева д.19, кор. 2 (под-д 4)</t>
  </si>
  <si>
    <t>ул.Никифороа 15 (под-д 1)</t>
  </si>
  <si>
    <t>ул.Руссиянова д. 21 (под-д 1)</t>
  </si>
  <si>
    <t>ул.Руссиянова д. 24, (под-д 1,13)</t>
  </si>
  <si>
    <t>ул.Руссиянова 15 (под-д 1)</t>
  </si>
  <si>
    <t>ул.Шугаева д. 17, корп. 1</t>
  </si>
  <si>
    <t>ул.Руссиянова д. 5, корпус 1(под-д 1)</t>
  </si>
  <si>
    <t>ул.Шугаева 23, кор. 1 (п-зд 1,2)</t>
  </si>
  <si>
    <t>ул.Шугаева 21, кор. 1 (п-зд 1,2,3)</t>
  </si>
  <si>
    <t xml:space="preserve">ул.Шугаева д. 11, (маш. отделение) </t>
  </si>
  <si>
    <t xml:space="preserve">ул.Шугаева д. 7,  (маш. отделение) </t>
  </si>
  <si>
    <t xml:space="preserve">ул.Руссиянова д. 5, корпус 3 (под-д 2) </t>
  </si>
  <si>
    <t xml:space="preserve">ул.Руссиянова 32, корп. 2 (под-д 2) </t>
  </si>
  <si>
    <t>ул.Руссиянова д. 30, корпус 1 (под-д 2,3,4) п.2 над лифтовой</t>
  </si>
  <si>
    <t>ул.Руссиянова 18, (под-д 1,4,7,9,12, 13, 16)</t>
  </si>
  <si>
    <t>ул.Шугаева д.3, кор. 2 (под-д1)</t>
  </si>
  <si>
    <t>ул.Руссиянова 30, корп. 2 (п-зд 2,3,4,5)</t>
  </si>
  <si>
    <t>ул.Руссиянова д. 32, корпус 1(п-зд 1,3,5)</t>
  </si>
  <si>
    <t>ул.Руссиянова д. 3, корпус 1 (п-зд 7,8)</t>
  </si>
  <si>
    <t xml:space="preserve">пр. Независимости,180 п .1-9 </t>
  </si>
  <si>
    <t>ул.Городецкая 60 п1</t>
  </si>
  <si>
    <t>ул.Городецкая 38 п5</t>
  </si>
  <si>
    <t xml:space="preserve">ул.Гинтовта 24 1под </t>
  </si>
  <si>
    <t xml:space="preserve">ул.Гинтовта 18 7под </t>
  </si>
  <si>
    <t>ул.Городецкая 20 п1,2</t>
  </si>
  <si>
    <t>ул.Никифорова,39 п1-4</t>
  </si>
  <si>
    <t>ул.Никифорова,23 п. 1-7</t>
  </si>
  <si>
    <t xml:space="preserve">пр.Независимости,174 п .1-9 </t>
  </si>
  <si>
    <t>ул.Гинтовта,4 1-8</t>
  </si>
  <si>
    <t>ул.Городецкая,64 п.1,2</t>
  </si>
  <si>
    <t>ул.Славинского, 37 п 11-15</t>
  </si>
  <si>
    <t>ул. Калиновского, д.77-88</t>
  </si>
  <si>
    <t>ул. Карбышева, д.9 п.4 (подвал)</t>
  </si>
  <si>
    <t>ул.Кедышко, 18 п.4, ул. Калинина, д.5 п.2</t>
  </si>
  <si>
    <t>ул.Макаёнка, 13б п.2</t>
  </si>
  <si>
    <t>ул. 50 лет Победы, д.23 п.1-6</t>
  </si>
  <si>
    <t>Ремонт входных групп, крылец</t>
  </si>
  <si>
    <t>ул. Никифорова, д.17</t>
  </si>
  <si>
    <t>ул. Руссиянова, д.18</t>
  </si>
  <si>
    <t>ул. Никифорова, д.9</t>
  </si>
  <si>
    <t>ремонт СО(смена насоса)</t>
  </si>
  <si>
    <t>Никифорова,35 п.6</t>
  </si>
  <si>
    <t>ул. Шугаева, д.9</t>
  </si>
  <si>
    <t>Ул. Седых, д.62-5,7,8,10,13,24,27,35,39,51,54,57,65,66,68,69,81, ул. Логойский тракт, д.28/3-31,35,39</t>
  </si>
  <si>
    <t>ул.Волгоградская, д.17-28,32,36,40, д.15а-54,58</t>
  </si>
  <si>
    <t>ул.Калинина 30  кв.3,19,20,27</t>
  </si>
  <si>
    <t>ул.Калинина 13 кв.21,25,29</t>
  </si>
  <si>
    <t>ул.Ботаническая, д.3,5,7а</t>
  </si>
  <si>
    <t>ул. Шугаева, д.3/2 п.2</t>
  </si>
  <si>
    <t>ремонт металлического ограждения</t>
  </si>
  <si>
    <t>ул. Шафарнянская, д.2а п.1</t>
  </si>
  <si>
    <t>ул.Сурганова 20</t>
  </si>
  <si>
    <t>ул.К.Чорного 18 кв.13,16,27</t>
  </si>
  <si>
    <t>ул. Калиновского, д.15,д.72, ул. Славинского, д.3,д.7/2, пр. Независимости, д.133,д.141/2</t>
  </si>
  <si>
    <t>ул.Калиновского,д.42,д.32,д.74/2,д.23, ул. Славинского, д.8,ул. Тикоцкого, д.20 д.42 п.1, пр. Независимости, д.153/2,д.141/2</t>
  </si>
  <si>
    <t>ул.Славинского,37 п.1-4</t>
  </si>
  <si>
    <t>ремонт рулонной кровли козырьков входных групп</t>
  </si>
  <si>
    <t>ул. Я.Коласа, д.30</t>
  </si>
  <si>
    <t>ремонт входов в подвалы</t>
  </si>
  <si>
    <t>ул.Калиновского, 54/3</t>
  </si>
  <si>
    <t>пр. Независимости, д.143/2</t>
  </si>
  <si>
    <t>ул. Макаенка, д.15в п.1,2</t>
  </si>
  <si>
    <t>ул. Путилова, д.3 п.5</t>
  </si>
  <si>
    <t>пр. Чайковского, д.3</t>
  </si>
  <si>
    <t>ул. Ложинская, д.19-24</t>
  </si>
  <si>
    <t>ул.Никифорова д.33</t>
  </si>
  <si>
    <t>ул.Калиновского, 28 п 2,4</t>
  </si>
  <si>
    <t>ул. Садовая, д.20</t>
  </si>
  <si>
    <t>ремонт выхода на кровлю</t>
  </si>
  <si>
    <t xml:space="preserve">ремонт кровли козырьков </t>
  </si>
  <si>
    <t>ул. Калиновского, д.82/2-104</t>
  </si>
  <si>
    <t>пр. Независимости,д .115/2-117</t>
  </si>
  <si>
    <t>ул.Калиновского,35 п.2</t>
  </si>
  <si>
    <t>ул. Чернышевского, д.14</t>
  </si>
  <si>
    <t>Стариновская,2</t>
  </si>
  <si>
    <t>Независимости 185,164,168/1,168/3</t>
  </si>
  <si>
    <t>ул.Калиновского, 24</t>
  </si>
  <si>
    <t>Садовая, 2 кв.14,11</t>
  </si>
  <si>
    <t>ул.Волгоградская, 29-25,30</t>
  </si>
  <si>
    <t>ул.Чернышевского д. 11 кв.152,99,13,д.11а-14</t>
  </si>
  <si>
    <t>ул. Пономарева, д.3, кв.7,5</t>
  </si>
  <si>
    <t>ул. Логойский тракт д.34/2-50, д. 30/3-20,ул. Калиновского, д.33-13,17,29, д.103-88,д.15-33,37,.35-73,д.5-55,59</t>
  </si>
  <si>
    <t>ул.Я.Колоса д.30 кв22,26,18,14,10, д.36-24, д. 52-23</t>
  </si>
  <si>
    <t>ул. Новгородская, д.7</t>
  </si>
  <si>
    <t>ул. Краснозвездная, д.14 п.3</t>
  </si>
  <si>
    <t>ул. Логойский тракт, д.2</t>
  </si>
  <si>
    <t>ул. Парниковая, д.3/3</t>
  </si>
  <si>
    <t>ул.Логойский тракт, 28/2</t>
  </si>
  <si>
    <t>пр. Независимости, д.133,д.157, ул. Калиновского, д.82/1, д.82/2</t>
  </si>
  <si>
    <t>ул.Волгоградская, 25а</t>
  </si>
  <si>
    <t>ул. Рогачевская, д.9</t>
  </si>
  <si>
    <t>ул. Городецкая 66</t>
  </si>
  <si>
    <t>ул. Рогачевская, д.5,д.7</t>
  </si>
  <si>
    <t>ул. 50 лет Победы, д.9,д.19</t>
  </si>
  <si>
    <t>ул. Волгоградская, д.5-5,6,7,9,10,11,13,14,15,22,23,26,27,30,31,38,39,40,42,43,44,46,47,48</t>
  </si>
  <si>
    <t>ул. Кнорина, д.13 (раскопки)</t>
  </si>
  <si>
    <t>ул.Калинина 19а (раскопки)</t>
  </si>
  <si>
    <t>ул.Калиновского, д.73,д.75 (раскопки)</t>
  </si>
  <si>
    <t>ул.Калиновского д.35,д.37 (раскопки)</t>
  </si>
  <si>
    <t>ул.Чернышевского д.4, ул. К.Чорного, д.11(раскопки)</t>
  </si>
  <si>
    <t>ул.Парниковая, 19а п.1, ул. К.Чорного, д.7, ул. Мержинского, д.1а (раскопки)</t>
  </si>
  <si>
    <t>ул.Калинина, д.28 п.4</t>
  </si>
  <si>
    <t>ул.Гинтовта 36 п.5</t>
  </si>
  <si>
    <t>ул. Карбышева, д.7-33</t>
  </si>
  <si>
    <t>ул. Гинтовта, д.10-93, д.5в-149,154, ул. Сурганова, д.30-19</t>
  </si>
  <si>
    <t>ул.Калиновского, 27 п.4</t>
  </si>
  <si>
    <t>ул. Калиновского, д.72 п.6</t>
  </si>
  <si>
    <t>Гинтовта д.10 п.1,2</t>
  </si>
  <si>
    <t>ул.Карбышева, д.1/2 п.1</t>
  </si>
  <si>
    <t>Городецкая д.20</t>
  </si>
  <si>
    <t>Гинтовта Д.44-181,185,189</t>
  </si>
  <si>
    <t>Гинтовта,д.44-181,185,189</t>
  </si>
  <si>
    <t>Гинтовта,д.5б</t>
  </si>
  <si>
    <t>ул.Волгоградская, д.25б, ул. К.Чорного, д.31</t>
  </si>
  <si>
    <t>ул. Логойский тракт, д.30/4,д.32/3</t>
  </si>
  <si>
    <t>ул. Тикоцкого, д.22,д.38 п.1,д.34/1 п.1</t>
  </si>
  <si>
    <t>ул Калиновского, д.15-62,63,66,67,70,71, ул. Славинского, д.3 п.1, ул. Калиновского, д.72, пр. Независимости, д.133,д.137/2,д.141/2, ул. Славинского д.7/2</t>
  </si>
  <si>
    <t>ул. Калиновского, д.31, д.73/1, д.69, пр. Независимости, д.137/2, ул. Логойский тракт, д.24</t>
  </si>
  <si>
    <t>ремонт СО (замена РПД)</t>
  </si>
  <si>
    <t>ул. Калиновского, д.91, д.69, д.57/1, д.7, д.23а</t>
  </si>
  <si>
    <t>ремонт СО (замена насосов)</t>
  </si>
  <si>
    <t>пр Независимости, д.151/1 п.4, ул. Калиновского, д.42 п.3, д.58 п.4, д.75, д.99,д.43, ул. Тикоцкого, д.46/1,д.42,д.34/2</t>
  </si>
  <si>
    <t>ул. Гинтовта, д.5а п.1,2</t>
  </si>
  <si>
    <t>ул. Гинтовта, д.5б</t>
  </si>
  <si>
    <t>ул. Гинтовта, д.5в</t>
  </si>
  <si>
    <t>пр. Независимости, д.123/3</t>
  </si>
  <si>
    <t>пр. Независимости, д.131/1</t>
  </si>
  <si>
    <t>пр. Независимости, д.168/2</t>
  </si>
  <si>
    <t>ул. Ботаническая, д.7а</t>
  </si>
  <si>
    <t>ул.Калиновского, 54/3-79</t>
  </si>
  <si>
    <t xml:space="preserve">ремонт рулонной кровли козырьков </t>
  </si>
  <si>
    <t>ул. Уручская д.2,3,5</t>
  </si>
  <si>
    <t>ремонт входных групп, крылец</t>
  </si>
  <si>
    <t>ул. Стариновская, д.21 п.1</t>
  </si>
  <si>
    <t>жилой фонд ГП "ЖЭУ-1,2,3,4,6"</t>
  </si>
  <si>
    <t>ремонт вентиляционных шахт</t>
  </si>
  <si>
    <t>Работы по обследованию технического состояния балконной плиты с выдачей технического заключения</t>
  </si>
  <si>
    <t>ул.Чернышевского, д.11-4045,49, ул. Рогачевская, д.7-33</t>
  </si>
  <si>
    <t>ул. Карбышева, д.9(подвал)</t>
  </si>
  <si>
    <t>ремонт водоотводящих устройств</t>
  </si>
  <si>
    <t xml:space="preserve">Ремонт кирпичной кладки веннтшахт </t>
  </si>
  <si>
    <t>ремонт системы канализации</t>
  </si>
  <si>
    <t>ремонт теплообменника</t>
  </si>
  <si>
    <t>жилой фонд</t>
  </si>
  <si>
    <t>Ремонт САР, ПЛК</t>
  </si>
  <si>
    <t>замена ПУ электрической энергии на повысительной насосной станции</t>
  </si>
  <si>
    <t>замена Пу тепловой энергии</t>
  </si>
  <si>
    <t>ремонт Пу тепловой энергии</t>
  </si>
  <si>
    <t xml:space="preserve">м.п. </t>
  </si>
  <si>
    <t>ул. Калиновского, д.9, п.4</t>
  </si>
  <si>
    <t>ул. Калиновского, д.23а п.1</t>
  </si>
  <si>
    <t>ремонт парапета</t>
  </si>
  <si>
    <t>ул. Волгоградская, д.15 п.3</t>
  </si>
  <si>
    <t>ул. Волгоградская, д.25б</t>
  </si>
  <si>
    <t>смена желобов</t>
  </si>
  <si>
    <t>ул. Я.Коласа, д.50/3</t>
  </si>
  <si>
    <t>ул.Шугаева д. 9,  (маш. отделение) , п.1</t>
  </si>
  <si>
    <t>ул.Стариновская, д21 п.1</t>
  </si>
  <si>
    <t>ул. Натуралистов, д.4</t>
  </si>
  <si>
    <t xml:space="preserve">ул. Славинского, д.1/4 </t>
  </si>
  <si>
    <t>Шугаева 23 корпус 2</t>
  </si>
  <si>
    <t>ул. Шгаева, д.3/1 кв.413</t>
  </si>
  <si>
    <t>Руссиянова 32/2 п.7</t>
  </si>
  <si>
    <t>ул.Кедышко, д. 15а-48,57,53, д.3а-11</t>
  </si>
  <si>
    <t>ул. Логойский тракт, д.34/1-15,119, д.30/3-20, д.34/2-50, д.28/1-33</t>
  </si>
  <si>
    <t>ул. Калиновского, д.43-39, д. 103-88, д.9-26,39, д.5-28,55, д.19-40</t>
  </si>
  <si>
    <t>ул. Куедышко, д.18-66</t>
  </si>
  <si>
    <t>ул. Толбухина, д.8-32</t>
  </si>
  <si>
    <t>Шугаева 21, корпус 2, под-зд 4</t>
  </si>
  <si>
    <t>пр. Независимости, д.168/3 п.4</t>
  </si>
  <si>
    <t>пр. Независимости, д.168/1 п.2</t>
  </si>
  <si>
    <t>ул. Стариновская, д.15 п.3</t>
  </si>
  <si>
    <t>Независимости 91</t>
  </si>
  <si>
    <t>Независимости 100</t>
  </si>
  <si>
    <t>Руссиянова 30/2</t>
  </si>
  <si>
    <t>ул. Руссиянова, д.18 п.1</t>
  </si>
  <si>
    <t>ул. Седых, д.34, ул. Славинского, д.41</t>
  </si>
  <si>
    <t>ул.Славинского, д.8,9,10а,13,17,25,33, ул. Калиновского, д.32,д.74/2,д.23, ул. Тикоцкого, д.20, д.42, пр. Независимости, д.153/2, д.141/2</t>
  </si>
  <si>
    <t>ул. Садовая, д.1, д.8</t>
  </si>
  <si>
    <t>ул. Садовая, д.2, д.4</t>
  </si>
  <si>
    <t>ул. Садовая, д.6, ул. Гуртьева, д.16</t>
  </si>
  <si>
    <t>ул. 50 лет Победы, д.1/1</t>
  </si>
  <si>
    <t>ул. Калиновского, д.15,д.69,д.87,д.62, ул. Седых, д.38а, ул. Славинского, д.37, ул. Тикоцкого, д.16</t>
  </si>
  <si>
    <t>ул. Калиновского, д.35,д.5,д.37, ул. Слависнкого, д.37, ул. Тикоцкого, д.18, ул. Седых, д.62, пр. Независимости, д.141/2</t>
  </si>
  <si>
    <t>ул. Калиновского, д.41,д.33, д.56, д.72, ул. Седых, д.4,д.68, ул. Славинского, д.37, д.23,пр. Независимости, д.141/1,д.139</t>
  </si>
  <si>
    <t>пр.Независимости д.91,д.93,ул. Калинина, д.12,д.15,д.15а,д.23, ул. К.Чорного, д.26</t>
  </si>
  <si>
    <t>ул. К.Чорного, д.33б,д.35, ул. Мержинского, д.11,д.9,д.7,д.5,д.3,ул. Чернышевского, д.6,д.4,д.11а,д.13,ул. Ботаническая, д.7а,ул. Козлова, д.13</t>
  </si>
  <si>
    <t>ул. Калиновского, д.9, д.91, ул. Логойский тракт, д.34/2, ул. Славинского, д.6, ул. Тикоцкого, д.20пр. Независимости, д.135,д.153/2</t>
  </si>
  <si>
    <t>пер. К.Чорного, д.5а, ул. П.Бровки, д.32а, ул. Калинина, д.30, ул. Мержинского, д.1а, ул. Кнорина, д.5,д.17а, ул. Кедышко, д.21а,д.23а, ул. Парниковая, д.11</t>
  </si>
  <si>
    <t>ул. Парниковая, д.17а,д.9,ул. Филимонова, д.31,д.45, ул. Макаенка, д.13а,д.14а,д.15в,пр. Независимости, д.92,д.111,д.113</t>
  </si>
  <si>
    <t>ул. Гинтовта, д.40, ул. Городецкая, д.2,д.66,д.62,д.58, ул. Шафарнянская, д.2а,пр. Независимости, д.180</t>
  </si>
  <si>
    <t>пр. Независимости, д.185,ул. Ложинская, д.17,ул. Горрдецкая, д.32,д.70,ул. Шафарнянская, д.3,пр. Независимости, д.182,</t>
  </si>
  <si>
    <t>ул. Городецкая, д.6,д.38, ул. Гинтовта, д.5а,д.5б,д.5в, ул. Шафарнянская, д.6,ул. Стариновская, д.4, пр. Независимости, д.174</t>
  </si>
  <si>
    <t>ул. Гинтовта, д.18,д.6,д.4,ул. Руссиянова, д.10,д.12</t>
  </si>
  <si>
    <t>ул. Руссиянова, д.26,д.3/2</t>
  </si>
  <si>
    <t>ул.Руссиянова,30/1,д.18</t>
  </si>
  <si>
    <t>ул. Руссиянова, д.3/1</t>
  </si>
  <si>
    <t>ул. Руссиянова, д.18,д.3/1</t>
  </si>
  <si>
    <t xml:space="preserve">Острошицкая 17 </t>
  </si>
  <si>
    <t xml:space="preserve">Гинтовта 44 </t>
  </si>
  <si>
    <t xml:space="preserve">ул. Логойский тракт 30/2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</si>
</sst>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-* #,##0.00_р_._-;\-* #,##0.00_р_._-;_-* &quot;-&quot;??_р_._-;_-@_-"/>
  </numFmts>
  <fonts count="3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3" fillId="0" borderId="0"/>
    <xf numFmtId="0" fontId="2" fillId="0" borderId="0"/>
    <xf numFmtId="0" fontId="18" fillId="0" borderId="0"/>
    <xf numFmtId="0" fontId="2" fillId="0" borderId="0"/>
    <xf numFmtId="165" fontId="2" fillId="0" borderId="0" applyFont="0" applyFill="0" applyBorder="0" applyAlignment="0" applyProtection="0"/>
    <xf numFmtId="0" fontId="22" fillId="0" borderId="0"/>
    <xf numFmtId="0" fontId="26" fillId="0" borderId="0"/>
  </cellStyleXfs>
  <cellXfs count="353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0" fillId="2" borderId="0" xfId="0" applyFill="1"/>
    <xf numFmtId="0" fontId="12" fillId="2" borderId="0" xfId="2" applyFont="1" applyFill="1" applyAlignment="1"/>
    <xf numFmtId="0" fontId="13" fillId="2" borderId="0" xfId="3" applyFont="1" applyFill="1" applyAlignment="1"/>
    <xf numFmtId="0" fontId="5" fillId="2" borderId="0" xfId="3" applyFont="1" applyFill="1" applyAlignment="1"/>
    <xf numFmtId="0" fontId="6" fillId="2" borderId="1" xfId="3" applyFont="1" applyFill="1" applyBorder="1" applyAlignment="1">
      <alignment horizontal="center" wrapText="1"/>
    </xf>
    <xf numFmtId="0" fontId="6" fillId="2" borderId="1" xfId="3" applyFont="1" applyFill="1" applyBorder="1" applyAlignment="1">
      <alignment horizontal="center"/>
    </xf>
    <xf numFmtId="0" fontId="6" fillId="2" borderId="1" xfId="3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9" fillId="2" borderId="0" xfId="0" applyFont="1" applyFill="1" applyAlignment="1"/>
    <xf numFmtId="0" fontId="6" fillId="2" borderId="1" xfId="2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wrapText="1"/>
    </xf>
    <xf numFmtId="0" fontId="6" fillId="2" borderId="3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3" fillId="2" borderId="1" xfId="2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wrapText="1"/>
    </xf>
    <xf numFmtId="1" fontId="6" fillId="2" borderId="1" xfId="0" applyNumberFormat="1" applyFont="1" applyFill="1" applyBorder="1" applyAlignment="1">
      <alignment horizontal="center" wrapText="1"/>
    </xf>
    <xf numFmtId="1" fontId="6" fillId="2" borderId="1" xfId="2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6" fillId="2" borderId="1" xfId="2" applyFont="1" applyFill="1" applyBorder="1" applyAlignment="1">
      <alignment wrapText="1"/>
    </xf>
    <xf numFmtId="3" fontId="6" fillId="2" borderId="2" xfId="2" applyNumberFormat="1" applyFont="1" applyFill="1" applyBorder="1" applyAlignment="1">
      <alignment horizontal="center" wrapText="1"/>
    </xf>
    <xf numFmtId="3" fontId="6" fillId="2" borderId="1" xfId="2" applyNumberFormat="1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164" fontId="15" fillId="2" borderId="1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1" fontId="19" fillId="2" borderId="1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wrapText="1"/>
    </xf>
    <xf numFmtId="0" fontId="6" fillId="2" borderId="9" xfId="2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 wrapText="1"/>
    </xf>
    <xf numFmtId="0" fontId="5" fillId="2" borderId="0" xfId="3" applyFont="1" applyFill="1" applyAlignment="1">
      <alignment horizontal="left"/>
    </xf>
    <xf numFmtId="1" fontId="8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shrinkToFit="1"/>
    </xf>
    <xf numFmtId="1" fontId="1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wrapText="1"/>
    </xf>
    <xf numFmtId="1" fontId="15" fillId="2" borderId="1" xfId="0" applyNumberFormat="1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0" fontId="0" fillId="2" borderId="1" xfId="0" applyFill="1" applyBorder="1" applyAlignment="1"/>
    <xf numFmtId="3" fontId="1" fillId="2" borderId="1" xfId="0" applyNumberFormat="1" applyFont="1" applyFill="1" applyBorder="1" applyAlignment="1"/>
    <xf numFmtId="3" fontId="1" fillId="2" borderId="3" xfId="0" applyNumberFormat="1" applyFont="1" applyFill="1" applyBorder="1" applyAlignment="1"/>
    <xf numFmtId="1" fontId="6" fillId="2" borderId="1" xfId="3" applyNumberFormat="1" applyFont="1" applyFill="1" applyBorder="1" applyAlignment="1">
      <alignment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1" fontId="12" fillId="2" borderId="0" xfId="2" applyNumberFormat="1" applyFont="1" applyFill="1" applyAlignment="1"/>
    <xf numFmtId="1" fontId="5" fillId="2" borderId="0" xfId="3" applyNumberFormat="1" applyFont="1" applyFill="1" applyAlignment="1"/>
    <xf numFmtId="1" fontId="6" fillId="2" borderId="1" xfId="3" applyNumberFormat="1" applyFont="1" applyFill="1" applyBorder="1" applyAlignment="1">
      <alignment horizontal="center" wrapText="1"/>
    </xf>
    <xf numFmtId="1" fontId="0" fillId="2" borderId="1" xfId="0" applyNumberFormat="1" applyFill="1" applyBorder="1" applyAlignment="1"/>
    <xf numFmtId="1" fontId="7" fillId="2" borderId="1" xfId="0" applyNumberFormat="1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/>
    </xf>
    <xf numFmtId="1" fontId="6" fillId="2" borderId="0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wrapText="1"/>
    </xf>
    <xf numFmtId="1" fontId="0" fillId="2" borderId="3" xfId="0" applyNumberFormat="1" applyFill="1" applyBorder="1" applyAlignment="1"/>
    <xf numFmtId="1" fontId="8" fillId="2" borderId="1" xfId="2" applyNumberFormat="1" applyFont="1" applyFill="1" applyBorder="1" applyAlignment="1">
      <alignment horizontal="center" wrapText="1" shrinkToFit="1"/>
    </xf>
    <xf numFmtId="1" fontId="6" fillId="2" borderId="1" xfId="0" applyNumberFormat="1" applyFont="1" applyFill="1" applyBorder="1" applyAlignment="1">
      <alignment horizontal="left" wrapText="1"/>
    </xf>
    <xf numFmtId="1" fontId="15" fillId="2" borderId="3" xfId="0" applyNumberFormat="1" applyFont="1" applyFill="1" applyBorder="1" applyAlignment="1">
      <alignment horizontal="center" wrapText="1"/>
    </xf>
    <xf numFmtId="1" fontId="8" fillId="2" borderId="3" xfId="0" applyNumberFormat="1" applyFont="1" applyFill="1" applyBorder="1" applyAlignment="1">
      <alignment vertical="center" wrapText="1"/>
    </xf>
    <xf numFmtId="1" fontId="6" fillId="2" borderId="3" xfId="0" applyNumberFormat="1" applyFont="1" applyFill="1" applyBorder="1" applyAlignment="1">
      <alignment horizontal="left" wrapText="1"/>
    </xf>
    <xf numFmtId="1" fontId="0" fillId="0" borderId="0" xfId="0" applyNumberFormat="1"/>
    <xf numFmtId="1" fontId="4" fillId="2" borderId="1" xfId="0" applyNumberFormat="1" applyFont="1" applyFill="1" applyBorder="1" applyAlignment="1">
      <alignment horizontal="left" vertical="center" wrapText="1"/>
    </xf>
    <xf numFmtId="1" fontId="14" fillId="2" borderId="1" xfId="0" applyNumberFormat="1" applyFont="1" applyFill="1" applyBorder="1" applyAlignment="1">
      <alignment wrapText="1"/>
    </xf>
    <xf numFmtId="1" fontId="0" fillId="2" borderId="0" xfId="0" applyNumberFormat="1" applyFill="1"/>
    <xf numFmtId="1" fontId="20" fillId="2" borderId="1" xfId="0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wrapText="1"/>
    </xf>
    <xf numFmtId="0" fontId="16" fillId="2" borderId="0" xfId="0" applyFont="1" applyFill="1" applyAlignment="1"/>
    <xf numFmtId="0" fontId="0" fillId="2" borderId="1" xfId="0" applyFill="1" applyBorder="1"/>
    <xf numFmtId="0" fontId="10" fillId="0" borderId="1" xfId="0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/>
    </xf>
    <xf numFmtId="0" fontId="0" fillId="0" borderId="0" xfId="0"/>
    <xf numFmtId="0" fontId="0" fillId="0" borderId="0" xfId="0"/>
    <xf numFmtId="3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4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3" fontId="19" fillId="2" borderId="1" xfId="0" applyNumberFormat="1" applyFont="1" applyFill="1" applyBorder="1" applyAlignment="1">
      <alignment horizontal="left" wrapText="1"/>
    </xf>
    <xf numFmtId="1" fontId="20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left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/>
    <xf numFmtId="0" fontId="11" fillId="2" borderId="9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wrapText="1"/>
    </xf>
    <xf numFmtId="1" fontId="1" fillId="2" borderId="0" xfId="0" applyNumberFormat="1" applyFont="1" applyFill="1" applyBorder="1" applyAlignment="1">
      <alignment wrapText="1"/>
    </xf>
    <xf numFmtId="1" fontId="6" fillId="2" borderId="0" xfId="2" applyNumberFormat="1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/>
    </xf>
    <xf numFmtId="0" fontId="0" fillId="3" borderId="0" xfId="0" applyFill="1"/>
    <xf numFmtId="0" fontId="4" fillId="2" borderId="1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shrinkToFit="1"/>
    </xf>
    <xf numFmtId="0" fontId="1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wrapText="1"/>
    </xf>
    <xf numFmtId="0" fontId="0" fillId="2" borderId="3" xfId="0" applyFill="1" applyBorder="1" applyAlignment="1"/>
    <xf numFmtId="0" fontId="0" fillId="2" borderId="4" xfId="0" applyFill="1" applyBorder="1" applyAlignment="1"/>
    <xf numFmtId="0" fontId="1" fillId="2" borderId="3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 vertical="center" wrapText="1"/>
    </xf>
    <xf numFmtId="0" fontId="7" fillId="2" borderId="1" xfId="4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center"/>
    </xf>
    <xf numFmtId="0" fontId="4" fillId="2" borderId="1" xfId="7" applyFont="1" applyFill="1" applyBorder="1" applyAlignment="1">
      <alignment horizontal="left" vertical="center" wrapText="1"/>
    </xf>
    <xf numFmtId="1" fontId="4" fillId="0" borderId="1" xfId="2" applyNumberFormat="1" applyFont="1" applyBorder="1" applyAlignment="1">
      <alignment horizontal="center"/>
    </xf>
    <xf numFmtId="1" fontId="4" fillId="0" borderId="1" xfId="2" applyNumberFormat="1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2" applyFont="1" applyFill="1" applyBorder="1" applyAlignment="1">
      <alignment horizontal="left" wrapText="1"/>
    </xf>
    <xf numFmtId="0" fontId="7" fillId="2" borderId="1" xfId="3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0" fontId="7" fillId="2" borderId="1" xfId="2" applyNumberFormat="1" applyFont="1" applyFill="1" applyBorder="1" applyAlignment="1">
      <alignment horizontal="center" wrapText="1" shrinkToFit="1"/>
    </xf>
    <xf numFmtId="0" fontId="7" fillId="2" borderId="1" xfId="2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wrapText="1"/>
    </xf>
    <xf numFmtId="0" fontId="0" fillId="2" borderId="0" xfId="0" applyFill="1" applyBorder="1"/>
    <xf numFmtId="2" fontId="0" fillId="2" borderId="0" xfId="0" applyNumberFormat="1" applyFill="1"/>
    <xf numFmtId="0" fontId="1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1" fontId="17" fillId="2" borderId="1" xfId="0" applyNumberFormat="1" applyFont="1" applyFill="1" applyBorder="1" applyAlignment="1">
      <alignment horizontal="center" shrinkToFit="1"/>
    </xf>
    <xf numFmtId="1" fontId="19" fillId="2" borderId="5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shrinkToFit="1"/>
    </xf>
    <xf numFmtId="1" fontId="0" fillId="2" borderId="1" xfId="0" applyNumberFormat="1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/>
    </xf>
    <xf numFmtId="0" fontId="27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0" fillId="2" borderId="3" xfId="0" applyNumberFormat="1" applyFill="1" applyBorder="1" applyAlignment="1">
      <alignment horizontal="center"/>
    </xf>
    <xf numFmtId="1" fontId="24" fillId="2" borderId="3" xfId="0" applyNumberFormat="1" applyFont="1" applyFill="1" applyBorder="1" applyAlignment="1">
      <alignment horizontal="center"/>
    </xf>
    <xf numFmtId="0" fontId="2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3" applyFont="1" applyFill="1" applyBorder="1" applyAlignment="1">
      <alignment horizontal="left" vertical="center" wrapText="1"/>
    </xf>
    <xf numFmtId="1" fontId="28" fillId="2" borderId="3" xfId="0" applyNumberFormat="1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1" fontId="28" fillId="2" borderId="1" xfId="0" applyNumberFormat="1" applyFont="1" applyFill="1" applyBorder="1" applyAlignment="1">
      <alignment horizontal="center"/>
    </xf>
    <xf numFmtId="0" fontId="24" fillId="2" borderId="3" xfId="0" applyFont="1" applyFill="1" applyBorder="1" applyAlignment="1"/>
    <xf numFmtId="0" fontId="0" fillId="2" borderId="3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 wrapText="1"/>
    </xf>
    <xf numFmtId="0" fontId="7" fillId="2" borderId="1" xfId="4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2" xfId="4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/>
    </xf>
    <xf numFmtId="0" fontId="24" fillId="2" borderId="1" xfId="0" applyFont="1" applyFill="1" applyBorder="1" applyAlignment="1"/>
    <xf numFmtId="1" fontId="24" fillId="2" borderId="1" xfId="0" applyNumberFormat="1" applyFont="1" applyFill="1" applyBorder="1" applyAlignment="1">
      <alignment horizontal="center"/>
    </xf>
    <xf numFmtId="3" fontId="7" fillId="2" borderId="5" xfId="5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wrapText="1" shrinkToFit="1"/>
      <protection locked="0"/>
    </xf>
    <xf numFmtId="0" fontId="4" fillId="2" borderId="2" xfId="0" applyFont="1" applyFill="1" applyBorder="1" applyAlignment="1">
      <alignment horizontal="left" vertical="center"/>
    </xf>
    <xf numFmtId="1" fontId="1" fillId="2" borderId="3" xfId="0" applyNumberFormat="1" applyFont="1" applyFill="1" applyBorder="1" applyAlignment="1">
      <alignment horizontal="center"/>
    </xf>
    <xf numFmtId="0" fontId="30" fillId="2" borderId="1" xfId="0" applyFont="1" applyFill="1" applyBorder="1" applyAlignment="1">
      <alignment horizontal="left" vertical="center"/>
    </xf>
    <xf numFmtId="1" fontId="14" fillId="2" borderId="3" xfId="0" applyNumberFormat="1" applyFont="1" applyFill="1" applyBorder="1" applyAlignment="1">
      <alignment horizontal="center" wrapText="1"/>
    </xf>
    <xf numFmtId="1" fontId="0" fillId="2" borderId="3" xfId="0" applyNumberFormat="1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1" fillId="0" borderId="1" xfId="8" applyFont="1" applyBorder="1" applyAlignment="1">
      <alignment horizontal="center"/>
    </xf>
    <xf numFmtId="0" fontId="7" fillId="2" borderId="1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left" vertical="center" wrapText="1" indent="2"/>
    </xf>
    <xf numFmtId="2" fontId="7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" fontId="0" fillId="2" borderId="5" xfId="0" applyNumberFormat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0" fillId="2" borderId="12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shrinkToFit="1"/>
    </xf>
    <xf numFmtId="0" fontId="19" fillId="2" borderId="1" xfId="0" applyFont="1" applyFill="1" applyBorder="1" applyAlignment="1">
      <alignment horizontal="center" shrinkToFi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6" fillId="2" borderId="2" xfId="3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0" fontId="11" fillId="2" borderId="2" xfId="0" applyFont="1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6" xfId="0" applyBorder="1" applyAlignment="1">
      <alignment wrapText="1"/>
    </xf>
    <xf numFmtId="0" fontId="13" fillId="2" borderId="0" xfId="3" applyFont="1" applyFill="1" applyAlignment="1">
      <alignment horizontal="center"/>
    </xf>
    <xf numFmtId="0" fontId="13" fillId="2" borderId="0" xfId="3" applyFont="1" applyFill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0" fillId="2" borderId="3" xfId="0" applyFill="1" applyBorder="1" applyAlignment="1"/>
    <xf numFmtId="0" fontId="0" fillId="2" borderId="4" xfId="0" applyFill="1" applyBorder="1" applyAlignment="1"/>
    <xf numFmtId="0" fontId="1" fillId="2" borderId="2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2" xfId="0" applyFont="1" applyFill="1" applyBorder="1" applyAlignment="1"/>
    <xf numFmtId="0" fontId="12" fillId="0" borderId="0" xfId="2" applyFont="1" applyFill="1" applyAlignment="1"/>
    <xf numFmtId="0" fontId="5" fillId="0" borderId="0" xfId="3" applyFont="1" applyFill="1" applyAlignment="1"/>
    <xf numFmtId="0" fontId="6" fillId="0" borderId="1" xfId="3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4" fillId="0" borderId="12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shrinkToFit="1"/>
    </xf>
    <xf numFmtId="0" fontId="8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7" fillId="0" borderId="1" xfId="2" applyFont="1" applyFill="1" applyBorder="1" applyAlignment="1">
      <alignment horizontal="left"/>
    </xf>
    <xf numFmtId="0" fontId="7" fillId="0" borderId="1" xfId="2" applyFont="1" applyFill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7" fillId="0" borderId="1" xfId="2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shrinkToFit="1"/>
    </xf>
    <xf numFmtId="0" fontId="7" fillId="0" borderId="1" xfId="0" applyFont="1" applyFill="1" applyBorder="1"/>
    <xf numFmtId="0" fontId="7" fillId="0" borderId="3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7" fillId="0" borderId="2" xfId="3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wrapText="1"/>
    </xf>
    <xf numFmtId="0" fontId="29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2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wrapText="1" shrinkToFit="1"/>
    </xf>
    <xf numFmtId="0" fontId="6" fillId="0" borderId="2" xfId="2" applyFont="1" applyFill="1" applyBorder="1" applyAlignment="1">
      <alignment horizontal="center" shrinkToFit="1"/>
    </xf>
    <xf numFmtId="0" fontId="7" fillId="0" borderId="1" xfId="4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wrapText="1"/>
    </xf>
    <xf numFmtId="0" fontId="3" fillId="0" borderId="2" xfId="2" applyFont="1" applyFill="1" applyBorder="1" applyAlignment="1">
      <alignment horizontal="left" shrinkToFit="1"/>
    </xf>
    <xf numFmtId="0" fontId="27" fillId="0" borderId="7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/>
    <xf numFmtId="0" fontId="7" fillId="0" borderId="1" xfId="0" applyFont="1" applyFill="1" applyBorder="1" applyAlignment="1"/>
    <xf numFmtId="0" fontId="1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28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28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15" fillId="0" borderId="2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wrapText="1"/>
    </xf>
    <xf numFmtId="0" fontId="20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31" fillId="0" borderId="1" xfId="8" applyFont="1" applyFill="1" applyBorder="1"/>
    <xf numFmtId="0" fontId="7" fillId="0" borderId="1" xfId="2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left"/>
    </xf>
    <xf numFmtId="0" fontId="28" fillId="0" borderId="1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left" vertical="center" wrapText="1"/>
    </xf>
    <xf numFmtId="0" fontId="21" fillId="0" borderId="10" xfId="0" applyFont="1" applyFill="1" applyBorder="1"/>
    <xf numFmtId="0" fontId="21" fillId="0" borderId="11" xfId="0" applyFont="1" applyFill="1" applyBorder="1"/>
    <xf numFmtId="0" fontId="21" fillId="0" borderId="11" xfId="0" applyFont="1" applyFill="1" applyBorder="1" applyAlignment="1"/>
    <xf numFmtId="0" fontId="21" fillId="0" borderId="4" xfId="0" applyFont="1" applyFill="1" applyBorder="1" applyAlignment="1"/>
    <xf numFmtId="0" fontId="11" fillId="0" borderId="7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ill="1"/>
    <xf numFmtId="0" fontId="15" fillId="0" borderId="1" xfId="0" applyFont="1" applyFill="1" applyBorder="1" applyAlignment="1">
      <alignment wrapText="1"/>
    </xf>
    <xf numFmtId="0" fontId="31" fillId="0" borderId="1" xfId="8" applyFont="1" applyFill="1" applyBorder="1" applyAlignment="1">
      <alignment horizontal="center"/>
    </xf>
  </cellXfs>
  <cellStyles count="9">
    <cellStyle name="Обычный" xfId="0" builtinId="0"/>
    <cellStyle name="Обычный 2" xfId="4" xr:uid="{00000000-0005-0000-0000-000001000000}"/>
    <cellStyle name="Обычный 3" xfId="7" xr:uid="{00000000-0005-0000-0000-000002000000}"/>
    <cellStyle name="Обычный 4" xfId="1" xr:uid="{00000000-0005-0000-0000-000003000000}"/>
    <cellStyle name="Обычный 5" xfId="8" xr:uid="{00000000-0005-0000-0000-000004000000}"/>
    <cellStyle name="Обычный_Адм.перечень ноябрь 2018" xfId="5" xr:uid="{00000000-0005-0000-0000-000005000000}"/>
    <cellStyle name="Обычный_Лист1" xfId="2" xr:uid="{00000000-0005-0000-0000-000006000000}"/>
    <cellStyle name="Обычный_Лист1_1 10" xfId="3" xr:uid="{00000000-0005-0000-0000-000007000000}"/>
    <cellStyle name="Финансовый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53"/>
  <sheetViews>
    <sheetView tabSelected="1" view="pageBreakPreview" zoomScale="112" zoomScaleNormal="100" zoomScaleSheetLayoutView="112" workbookViewId="0">
      <selection activeCell="E1156" sqref="E1156"/>
    </sheetView>
  </sheetViews>
  <sheetFormatPr defaultRowHeight="14.4" x14ac:dyDescent="0.3"/>
  <cols>
    <col min="1" max="1" width="8" customWidth="1"/>
    <col min="2" max="2" width="55.88671875" style="350" customWidth="1"/>
    <col min="3" max="3" width="39.6640625" customWidth="1"/>
    <col min="4" max="4" width="10.5546875" bestFit="1" customWidth="1"/>
    <col min="5" max="5" width="9.5546875" style="84" bestFit="1" customWidth="1"/>
    <col min="6" max="6" width="11.6640625" customWidth="1"/>
    <col min="7" max="7" width="16.33203125" customWidth="1"/>
    <col min="8" max="8" width="12.5546875" customWidth="1"/>
    <col min="9" max="9" width="9.109375" customWidth="1"/>
    <col min="10" max="10" width="9.5546875" bestFit="1" customWidth="1"/>
  </cols>
  <sheetData>
    <row r="1" spans="1:9" x14ac:dyDescent="0.3">
      <c r="A1" s="90"/>
      <c r="B1" s="265"/>
      <c r="C1" s="90"/>
      <c r="D1" s="6"/>
      <c r="E1" s="68"/>
      <c r="F1" s="6"/>
      <c r="G1" s="6"/>
      <c r="H1" s="5"/>
    </row>
    <row r="2" spans="1:9" x14ac:dyDescent="0.3">
      <c r="A2" s="257" t="s">
        <v>0</v>
      </c>
      <c r="B2" s="257"/>
      <c r="C2" s="257"/>
      <c r="D2" s="257"/>
      <c r="E2" s="257"/>
      <c r="F2" s="7"/>
      <c r="G2" s="7"/>
      <c r="H2" s="5"/>
    </row>
    <row r="3" spans="1:9" x14ac:dyDescent="0.3">
      <c r="A3" s="258" t="s">
        <v>1</v>
      </c>
      <c r="B3" s="258"/>
      <c r="C3" s="258"/>
      <c r="D3" s="258"/>
      <c r="E3" s="258"/>
      <c r="F3" s="258"/>
      <c r="G3" s="258"/>
      <c r="H3" s="5"/>
      <c r="I3" s="135"/>
    </row>
    <row r="4" spans="1:9" x14ac:dyDescent="0.3">
      <c r="A4" s="8"/>
      <c r="B4" s="266"/>
      <c r="C4" s="51" t="s">
        <v>159</v>
      </c>
      <c r="D4" s="8"/>
      <c r="E4" s="69"/>
      <c r="F4" s="8"/>
      <c r="G4" s="8"/>
      <c r="H4" s="5"/>
    </row>
    <row r="5" spans="1:9" ht="53.4" x14ac:dyDescent="0.3">
      <c r="A5" s="21" t="s">
        <v>2</v>
      </c>
      <c r="B5" s="267" t="s">
        <v>3</v>
      </c>
      <c r="C5" s="10" t="s">
        <v>4</v>
      </c>
      <c r="D5" s="11" t="s">
        <v>5</v>
      </c>
      <c r="E5" s="70" t="s">
        <v>6</v>
      </c>
      <c r="F5" s="9" t="s">
        <v>56</v>
      </c>
      <c r="G5" s="9" t="s">
        <v>7</v>
      </c>
      <c r="H5" s="5"/>
    </row>
    <row r="6" spans="1:9" s="1" customFormat="1" x14ac:dyDescent="0.3">
      <c r="A6" s="259" t="s">
        <v>32</v>
      </c>
      <c r="B6" s="260"/>
      <c r="C6" s="260"/>
      <c r="D6" s="260"/>
      <c r="E6" s="260"/>
      <c r="F6" s="260"/>
      <c r="G6" s="261"/>
      <c r="H6" s="5"/>
    </row>
    <row r="7" spans="1:9" s="1" customFormat="1" x14ac:dyDescent="0.3">
      <c r="A7" s="48"/>
      <c r="B7" s="262" t="s">
        <v>33</v>
      </c>
      <c r="C7" s="263"/>
      <c r="D7" s="61"/>
      <c r="E7" s="71"/>
      <c r="F7" s="62">
        <v>5878306</v>
      </c>
      <c r="G7" s="61"/>
      <c r="H7" s="5"/>
    </row>
    <row r="8" spans="1:9" s="1" customFormat="1" x14ac:dyDescent="0.3">
      <c r="A8" s="48"/>
      <c r="B8" s="264" t="s">
        <v>58</v>
      </c>
      <c r="C8" s="251"/>
      <c r="D8" s="251"/>
      <c r="E8" s="251"/>
      <c r="F8" s="251"/>
      <c r="G8" s="252"/>
      <c r="H8" s="5"/>
    </row>
    <row r="9" spans="1:9" x14ac:dyDescent="0.3">
      <c r="A9" s="241" t="s">
        <v>8</v>
      </c>
      <c r="B9" s="242"/>
      <c r="C9" s="242"/>
      <c r="D9" s="242"/>
      <c r="E9" s="242"/>
      <c r="F9" s="242"/>
      <c r="G9" s="242"/>
      <c r="H9" s="5"/>
    </row>
    <row r="10" spans="1:9" s="117" customFormat="1" x14ac:dyDescent="0.3">
      <c r="A10" s="178">
        <v>1</v>
      </c>
      <c r="B10" s="268" t="s">
        <v>160</v>
      </c>
      <c r="C10" s="107" t="s">
        <v>62</v>
      </c>
      <c r="D10" s="103" t="s">
        <v>9</v>
      </c>
      <c r="E10" s="103">
        <v>90</v>
      </c>
      <c r="F10" s="176">
        <f>E10*66.8</f>
        <v>6012</v>
      </c>
      <c r="G10" s="53" t="s">
        <v>60</v>
      </c>
      <c r="H10" s="5"/>
    </row>
    <row r="11" spans="1:9" s="117" customFormat="1" x14ac:dyDescent="0.3">
      <c r="A11" s="178">
        <v>2</v>
      </c>
      <c r="B11" s="268" t="s">
        <v>161</v>
      </c>
      <c r="C11" s="107" t="s">
        <v>62</v>
      </c>
      <c r="D11" s="103" t="s">
        <v>9</v>
      </c>
      <c r="E11" s="103">
        <v>250</v>
      </c>
      <c r="F11" s="176">
        <f t="shared" ref="F11:F58" si="0">E11*66.8</f>
        <v>16700</v>
      </c>
      <c r="G11" s="151" t="s">
        <v>60</v>
      </c>
      <c r="H11" s="5"/>
    </row>
    <row r="12" spans="1:9" s="117" customFormat="1" x14ac:dyDescent="0.3">
      <c r="A12" s="178">
        <v>3</v>
      </c>
      <c r="B12" s="268" t="s">
        <v>170</v>
      </c>
      <c r="C12" s="107" t="s">
        <v>62</v>
      </c>
      <c r="D12" s="103" t="s">
        <v>9</v>
      </c>
      <c r="E12" s="103">
        <v>200</v>
      </c>
      <c r="F12" s="176">
        <f t="shared" si="0"/>
        <v>13360</v>
      </c>
      <c r="G12" s="151" t="s">
        <v>100</v>
      </c>
      <c r="H12" s="5"/>
    </row>
    <row r="13" spans="1:9" s="117" customFormat="1" x14ac:dyDescent="0.3">
      <c r="A13" s="178">
        <v>4</v>
      </c>
      <c r="B13" s="268" t="s">
        <v>162</v>
      </c>
      <c r="C13" s="107" t="s">
        <v>62</v>
      </c>
      <c r="D13" s="103" t="s">
        <v>9</v>
      </c>
      <c r="E13" s="103">
        <v>230</v>
      </c>
      <c r="F13" s="176">
        <f t="shared" si="0"/>
        <v>15364</v>
      </c>
      <c r="G13" s="151" t="s">
        <v>99</v>
      </c>
      <c r="H13" s="5"/>
    </row>
    <row r="14" spans="1:9" s="117" customFormat="1" x14ac:dyDescent="0.3">
      <c r="A14" s="178">
        <v>5</v>
      </c>
      <c r="B14" s="268" t="s">
        <v>163</v>
      </c>
      <c r="C14" s="107" t="s">
        <v>62</v>
      </c>
      <c r="D14" s="103" t="s">
        <v>9</v>
      </c>
      <c r="E14" s="103">
        <v>460</v>
      </c>
      <c r="F14" s="176">
        <f t="shared" si="0"/>
        <v>30728</v>
      </c>
      <c r="G14" s="151" t="s">
        <v>99</v>
      </c>
      <c r="H14" s="5"/>
    </row>
    <row r="15" spans="1:9" s="117" customFormat="1" x14ac:dyDescent="0.3">
      <c r="A15" s="178">
        <v>6</v>
      </c>
      <c r="B15" s="269" t="s">
        <v>171</v>
      </c>
      <c r="C15" s="107" t="s">
        <v>62</v>
      </c>
      <c r="D15" s="152" t="s">
        <v>11</v>
      </c>
      <c r="E15" s="153">
        <v>300</v>
      </c>
      <c r="F15" s="176">
        <f t="shared" si="0"/>
        <v>20040</v>
      </c>
      <c r="G15" s="53" t="s">
        <v>99</v>
      </c>
      <c r="H15" s="5"/>
    </row>
    <row r="16" spans="1:9" s="117" customFormat="1" x14ac:dyDescent="0.3">
      <c r="A16" s="178">
        <v>7</v>
      </c>
      <c r="B16" s="269" t="s">
        <v>172</v>
      </c>
      <c r="C16" s="107" t="s">
        <v>62</v>
      </c>
      <c r="D16" s="152" t="s">
        <v>11</v>
      </c>
      <c r="E16" s="153">
        <v>150</v>
      </c>
      <c r="F16" s="176">
        <f t="shared" si="0"/>
        <v>10020</v>
      </c>
      <c r="G16" s="53" t="s">
        <v>61</v>
      </c>
      <c r="H16" s="5"/>
    </row>
    <row r="17" spans="1:8" s="117" customFormat="1" x14ac:dyDescent="0.3">
      <c r="A17" s="178">
        <v>8</v>
      </c>
      <c r="B17" s="269" t="s">
        <v>173</v>
      </c>
      <c r="C17" s="107" t="s">
        <v>62</v>
      </c>
      <c r="D17" s="101" t="s">
        <v>11</v>
      </c>
      <c r="E17" s="153">
        <v>125</v>
      </c>
      <c r="F17" s="176">
        <f t="shared" si="0"/>
        <v>8350</v>
      </c>
      <c r="G17" s="53" t="s">
        <v>99</v>
      </c>
      <c r="H17" s="5"/>
    </row>
    <row r="18" spans="1:8" s="117" customFormat="1" x14ac:dyDescent="0.3">
      <c r="A18" s="178">
        <v>9</v>
      </c>
      <c r="B18" s="269" t="s">
        <v>1025</v>
      </c>
      <c r="C18" s="107" t="s">
        <v>62</v>
      </c>
      <c r="D18" s="152" t="s">
        <v>11</v>
      </c>
      <c r="E18" s="153">
        <v>300</v>
      </c>
      <c r="F18" s="176">
        <f t="shared" si="0"/>
        <v>20040</v>
      </c>
      <c r="G18" s="151" t="s">
        <v>100</v>
      </c>
      <c r="H18" s="5"/>
    </row>
    <row r="19" spans="1:8" s="117" customFormat="1" x14ac:dyDescent="0.3">
      <c r="A19" s="178">
        <v>10</v>
      </c>
      <c r="B19" s="269" t="s">
        <v>1064</v>
      </c>
      <c r="C19" s="107" t="s">
        <v>62</v>
      </c>
      <c r="D19" s="103" t="s">
        <v>9</v>
      </c>
      <c r="E19" s="153">
        <v>300</v>
      </c>
      <c r="F19" s="176">
        <f t="shared" si="0"/>
        <v>20040</v>
      </c>
      <c r="G19" s="151" t="s">
        <v>99</v>
      </c>
      <c r="H19" s="5"/>
    </row>
    <row r="20" spans="1:8" s="117" customFormat="1" x14ac:dyDescent="0.3">
      <c r="A20" s="178">
        <v>11</v>
      </c>
      <c r="B20" s="269" t="s">
        <v>174</v>
      </c>
      <c r="C20" s="107" t="s">
        <v>62</v>
      </c>
      <c r="D20" s="103" t="s">
        <v>9</v>
      </c>
      <c r="E20" s="153">
        <v>600</v>
      </c>
      <c r="F20" s="176">
        <f t="shared" si="0"/>
        <v>40080</v>
      </c>
      <c r="G20" s="53" t="s">
        <v>99</v>
      </c>
      <c r="H20" s="5"/>
    </row>
    <row r="21" spans="1:8" s="117" customFormat="1" x14ac:dyDescent="0.3">
      <c r="A21" s="178">
        <v>12</v>
      </c>
      <c r="B21" s="269" t="s">
        <v>175</v>
      </c>
      <c r="C21" s="154" t="s">
        <v>153</v>
      </c>
      <c r="D21" s="103" t="s">
        <v>9</v>
      </c>
      <c r="E21" s="153">
        <v>40</v>
      </c>
      <c r="F21" s="176">
        <f t="shared" si="0"/>
        <v>2672</v>
      </c>
      <c r="G21" s="53" t="s">
        <v>99</v>
      </c>
      <c r="H21" s="5"/>
    </row>
    <row r="22" spans="1:8" s="117" customFormat="1" x14ac:dyDescent="0.3">
      <c r="A22" s="178">
        <v>13</v>
      </c>
      <c r="B22" s="269" t="s">
        <v>1031</v>
      </c>
      <c r="C22" s="107" t="s">
        <v>62</v>
      </c>
      <c r="D22" s="103" t="s">
        <v>9</v>
      </c>
      <c r="E22" s="153">
        <v>95</v>
      </c>
      <c r="F22" s="176">
        <f t="shared" si="0"/>
        <v>6346</v>
      </c>
      <c r="G22" s="151" t="s">
        <v>99</v>
      </c>
      <c r="H22" s="5"/>
    </row>
    <row r="23" spans="1:8" s="117" customFormat="1" x14ac:dyDescent="0.3">
      <c r="A23" s="178">
        <v>14</v>
      </c>
      <c r="B23" s="269" t="s">
        <v>176</v>
      </c>
      <c r="C23" s="107" t="s">
        <v>62</v>
      </c>
      <c r="D23" s="103" t="s">
        <v>9</v>
      </c>
      <c r="E23" s="153">
        <v>100</v>
      </c>
      <c r="F23" s="176">
        <f t="shared" si="0"/>
        <v>6680</v>
      </c>
      <c r="G23" s="151" t="s">
        <v>60</v>
      </c>
      <c r="H23" s="5"/>
    </row>
    <row r="24" spans="1:8" s="117" customFormat="1" x14ac:dyDescent="0.3">
      <c r="A24" s="178">
        <v>15</v>
      </c>
      <c r="B24" s="269" t="s">
        <v>176</v>
      </c>
      <c r="C24" s="154" t="s">
        <v>153</v>
      </c>
      <c r="D24" s="152" t="s">
        <v>11</v>
      </c>
      <c r="E24" s="153">
        <v>10</v>
      </c>
      <c r="F24" s="176">
        <f t="shared" si="0"/>
        <v>668</v>
      </c>
      <c r="G24" s="53" t="s">
        <v>99</v>
      </c>
      <c r="H24" s="5"/>
    </row>
    <row r="25" spans="1:8" s="117" customFormat="1" x14ac:dyDescent="0.3">
      <c r="A25" s="178">
        <v>16</v>
      </c>
      <c r="B25" s="269" t="s">
        <v>177</v>
      </c>
      <c r="C25" s="107" t="s">
        <v>62</v>
      </c>
      <c r="D25" s="152" t="s">
        <v>11</v>
      </c>
      <c r="E25" s="153">
        <v>350</v>
      </c>
      <c r="F25" s="176">
        <f t="shared" si="0"/>
        <v>23380</v>
      </c>
      <c r="G25" s="53" t="s">
        <v>60</v>
      </c>
      <c r="H25" s="5"/>
    </row>
    <row r="26" spans="1:8" s="117" customFormat="1" x14ac:dyDescent="0.3">
      <c r="A26" s="178">
        <v>17</v>
      </c>
      <c r="B26" s="269" t="s">
        <v>178</v>
      </c>
      <c r="C26" s="107" t="s">
        <v>62</v>
      </c>
      <c r="D26" s="101" t="s">
        <v>11</v>
      </c>
      <c r="E26" s="153">
        <v>50</v>
      </c>
      <c r="F26" s="176">
        <f t="shared" si="0"/>
        <v>3340</v>
      </c>
      <c r="G26" s="53" t="s">
        <v>60</v>
      </c>
      <c r="H26" s="5"/>
    </row>
    <row r="27" spans="1:8" s="117" customFormat="1" x14ac:dyDescent="0.3">
      <c r="A27" s="178">
        <v>18</v>
      </c>
      <c r="B27" s="269" t="s">
        <v>179</v>
      </c>
      <c r="C27" s="107" t="s">
        <v>62</v>
      </c>
      <c r="D27" s="152" t="s">
        <v>11</v>
      </c>
      <c r="E27" s="153">
        <v>150</v>
      </c>
      <c r="F27" s="176">
        <f t="shared" si="0"/>
        <v>10020</v>
      </c>
      <c r="G27" s="53" t="s">
        <v>99</v>
      </c>
      <c r="H27" s="5"/>
    </row>
    <row r="28" spans="1:8" s="117" customFormat="1" x14ac:dyDescent="0.3">
      <c r="A28" s="178">
        <v>19</v>
      </c>
      <c r="B28" s="269" t="s">
        <v>1108</v>
      </c>
      <c r="C28" s="107" t="s">
        <v>62</v>
      </c>
      <c r="D28" s="103" t="s">
        <v>9</v>
      </c>
      <c r="E28" s="155">
        <v>300</v>
      </c>
      <c r="F28" s="176">
        <f t="shared" si="0"/>
        <v>20040</v>
      </c>
      <c r="G28" s="53" t="s">
        <v>99</v>
      </c>
      <c r="H28" s="5"/>
    </row>
    <row r="29" spans="1:8" s="117" customFormat="1" x14ac:dyDescent="0.3">
      <c r="A29" s="178">
        <v>20</v>
      </c>
      <c r="B29" s="269" t="s">
        <v>180</v>
      </c>
      <c r="C29" s="107" t="s">
        <v>62</v>
      </c>
      <c r="D29" s="103" t="s">
        <v>9</v>
      </c>
      <c r="E29" s="153">
        <v>450</v>
      </c>
      <c r="F29" s="176">
        <f t="shared" si="0"/>
        <v>30060</v>
      </c>
      <c r="G29" s="53" t="s">
        <v>60</v>
      </c>
      <c r="H29" s="5"/>
    </row>
    <row r="30" spans="1:8" s="117" customFormat="1" x14ac:dyDescent="0.3">
      <c r="A30" s="178">
        <v>21</v>
      </c>
      <c r="B30" s="269" t="s">
        <v>181</v>
      </c>
      <c r="C30" s="154" t="s">
        <v>153</v>
      </c>
      <c r="D30" s="103" t="s">
        <v>9</v>
      </c>
      <c r="E30" s="153">
        <v>20</v>
      </c>
      <c r="F30" s="176">
        <f t="shared" si="0"/>
        <v>1336</v>
      </c>
      <c r="G30" s="151" t="s">
        <v>100</v>
      </c>
      <c r="H30" s="5"/>
    </row>
    <row r="31" spans="1:8" s="117" customFormat="1" x14ac:dyDescent="0.3">
      <c r="A31" s="178">
        <v>22</v>
      </c>
      <c r="B31" s="269" t="s">
        <v>1109</v>
      </c>
      <c r="C31" s="107" t="s">
        <v>1110</v>
      </c>
      <c r="D31" s="103" t="s">
        <v>9</v>
      </c>
      <c r="E31" s="153">
        <v>300</v>
      </c>
      <c r="F31" s="176">
        <f t="shared" si="0"/>
        <v>20040</v>
      </c>
      <c r="G31" s="151" t="s">
        <v>100</v>
      </c>
      <c r="H31" s="5"/>
    </row>
    <row r="32" spans="1:8" s="117" customFormat="1" ht="27.6" x14ac:dyDescent="0.3">
      <c r="A32" s="178">
        <v>23</v>
      </c>
      <c r="B32" s="269" t="s">
        <v>1014</v>
      </c>
      <c r="C32" s="107" t="s">
        <v>1015</v>
      </c>
      <c r="D32" s="103" t="s">
        <v>9</v>
      </c>
      <c r="E32" s="153">
        <v>55</v>
      </c>
      <c r="F32" s="176">
        <f t="shared" si="0"/>
        <v>3674</v>
      </c>
      <c r="G32" s="53" t="s">
        <v>100</v>
      </c>
      <c r="H32" s="5"/>
    </row>
    <row r="33" spans="1:8" s="117" customFormat="1" x14ac:dyDescent="0.3">
      <c r="A33" s="178">
        <v>24</v>
      </c>
      <c r="B33" s="269" t="s">
        <v>184</v>
      </c>
      <c r="C33" s="107" t="s">
        <v>62</v>
      </c>
      <c r="D33" s="152" t="s">
        <v>11</v>
      </c>
      <c r="E33" s="153">
        <v>180</v>
      </c>
      <c r="F33" s="176">
        <f t="shared" si="0"/>
        <v>12024</v>
      </c>
      <c r="G33" s="53" t="s">
        <v>100</v>
      </c>
      <c r="H33" s="5"/>
    </row>
    <row r="34" spans="1:8" s="117" customFormat="1" x14ac:dyDescent="0.3">
      <c r="A34" s="178">
        <v>25</v>
      </c>
      <c r="B34" s="269" t="s">
        <v>184</v>
      </c>
      <c r="C34" s="154" t="s">
        <v>153</v>
      </c>
      <c r="D34" s="152" t="s">
        <v>11</v>
      </c>
      <c r="E34" s="153">
        <v>16</v>
      </c>
      <c r="F34" s="176">
        <f t="shared" si="0"/>
        <v>1068.8</v>
      </c>
      <c r="G34" s="53" t="s">
        <v>99</v>
      </c>
      <c r="H34" s="5"/>
    </row>
    <row r="35" spans="1:8" s="117" customFormat="1" x14ac:dyDescent="0.3">
      <c r="A35" s="178">
        <v>26</v>
      </c>
      <c r="B35" s="269" t="s">
        <v>185</v>
      </c>
      <c r="C35" s="107" t="s">
        <v>62</v>
      </c>
      <c r="D35" s="101" t="s">
        <v>11</v>
      </c>
      <c r="E35" s="153">
        <v>300</v>
      </c>
      <c r="F35" s="176">
        <f t="shared" si="0"/>
        <v>20040</v>
      </c>
      <c r="G35" s="151" t="s">
        <v>100</v>
      </c>
      <c r="H35" s="5"/>
    </row>
    <row r="36" spans="1:8" s="117" customFormat="1" x14ac:dyDescent="0.3">
      <c r="A36" s="178">
        <v>27</v>
      </c>
      <c r="B36" s="269" t="s">
        <v>186</v>
      </c>
      <c r="C36" s="107" t="s">
        <v>62</v>
      </c>
      <c r="D36" s="103" t="s">
        <v>9</v>
      </c>
      <c r="E36" s="156">
        <v>147</v>
      </c>
      <c r="F36" s="176">
        <f t="shared" si="0"/>
        <v>9819.6</v>
      </c>
      <c r="G36" s="53" t="s">
        <v>60</v>
      </c>
      <c r="H36" s="5"/>
    </row>
    <row r="37" spans="1:8" s="117" customFormat="1" x14ac:dyDescent="0.3">
      <c r="A37" s="178">
        <v>28</v>
      </c>
      <c r="B37" s="269" t="s">
        <v>187</v>
      </c>
      <c r="C37" s="154" t="s">
        <v>153</v>
      </c>
      <c r="D37" s="103" t="s">
        <v>9</v>
      </c>
      <c r="E37" s="156">
        <v>27</v>
      </c>
      <c r="F37" s="176">
        <f t="shared" si="0"/>
        <v>1803.6</v>
      </c>
      <c r="G37" s="151" t="s">
        <v>100</v>
      </c>
      <c r="H37" s="5"/>
    </row>
    <row r="38" spans="1:8" s="117" customFormat="1" x14ac:dyDescent="0.3">
      <c r="A38" s="178">
        <v>29</v>
      </c>
      <c r="B38" s="269" t="s">
        <v>188</v>
      </c>
      <c r="C38" s="107" t="s">
        <v>62</v>
      </c>
      <c r="D38" s="103" t="s">
        <v>9</v>
      </c>
      <c r="E38" s="156">
        <v>120</v>
      </c>
      <c r="F38" s="176">
        <f t="shared" si="0"/>
        <v>8016</v>
      </c>
      <c r="G38" s="151" t="s">
        <v>60</v>
      </c>
      <c r="H38" s="5"/>
    </row>
    <row r="39" spans="1:8" s="117" customFormat="1" x14ac:dyDescent="0.3">
      <c r="A39" s="178">
        <v>30</v>
      </c>
      <c r="B39" s="269" t="s">
        <v>189</v>
      </c>
      <c r="C39" s="107" t="s">
        <v>62</v>
      </c>
      <c r="D39" s="103" t="s">
        <v>9</v>
      </c>
      <c r="E39" s="156">
        <v>130</v>
      </c>
      <c r="F39" s="176">
        <f t="shared" si="0"/>
        <v>8684</v>
      </c>
      <c r="G39" s="151" t="s">
        <v>100</v>
      </c>
      <c r="H39" s="5"/>
    </row>
    <row r="40" spans="1:8" s="117" customFormat="1" x14ac:dyDescent="0.3">
      <c r="A40" s="178">
        <v>31</v>
      </c>
      <c r="B40" s="269" t="s">
        <v>190</v>
      </c>
      <c r="C40" s="107" t="s">
        <v>62</v>
      </c>
      <c r="D40" s="152" t="s">
        <v>11</v>
      </c>
      <c r="E40" s="156">
        <v>20</v>
      </c>
      <c r="F40" s="176">
        <f t="shared" si="0"/>
        <v>1336</v>
      </c>
      <c r="G40" s="151" t="s">
        <v>100</v>
      </c>
      <c r="H40" s="5"/>
    </row>
    <row r="41" spans="1:8" s="117" customFormat="1" x14ac:dyDescent="0.3">
      <c r="A41" s="178">
        <v>32</v>
      </c>
      <c r="B41" s="269" t="s">
        <v>191</v>
      </c>
      <c r="C41" s="107" t="s">
        <v>62</v>
      </c>
      <c r="D41" s="103" t="s">
        <v>9</v>
      </c>
      <c r="E41" s="156">
        <v>120</v>
      </c>
      <c r="F41" s="176">
        <f t="shared" si="0"/>
        <v>8016</v>
      </c>
      <c r="G41" s="53" t="s">
        <v>61</v>
      </c>
      <c r="H41" s="5"/>
    </row>
    <row r="42" spans="1:8" s="117" customFormat="1" x14ac:dyDescent="0.3">
      <c r="A42" s="178">
        <v>33</v>
      </c>
      <c r="B42" s="269" t="s">
        <v>192</v>
      </c>
      <c r="C42" s="107" t="s">
        <v>62</v>
      </c>
      <c r="D42" s="103" t="s">
        <v>9</v>
      </c>
      <c r="E42" s="156">
        <v>140</v>
      </c>
      <c r="F42" s="176">
        <f t="shared" si="0"/>
        <v>9352</v>
      </c>
      <c r="G42" s="53" t="s">
        <v>60</v>
      </c>
      <c r="H42" s="5"/>
    </row>
    <row r="43" spans="1:8" s="117" customFormat="1" x14ac:dyDescent="0.3">
      <c r="A43" s="178">
        <v>34</v>
      </c>
      <c r="B43" s="269" t="s">
        <v>193</v>
      </c>
      <c r="C43" s="107" t="s">
        <v>62</v>
      </c>
      <c r="D43" s="103" t="s">
        <v>9</v>
      </c>
      <c r="E43" s="156">
        <v>120</v>
      </c>
      <c r="F43" s="176">
        <f t="shared" si="0"/>
        <v>8016</v>
      </c>
      <c r="G43" s="151" t="s">
        <v>100</v>
      </c>
      <c r="H43" s="5"/>
    </row>
    <row r="44" spans="1:8" s="117" customFormat="1" x14ac:dyDescent="0.3">
      <c r="A44" s="178">
        <v>35</v>
      </c>
      <c r="B44" s="269" t="s">
        <v>1088</v>
      </c>
      <c r="C44" s="107" t="s">
        <v>1089</v>
      </c>
      <c r="D44" s="103" t="s">
        <v>9</v>
      </c>
      <c r="E44" s="156">
        <v>35</v>
      </c>
      <c r="F44" s="176">
        <f t="shared" si="0"/>
        <v>2338</v>
      </c>
      <c r="G44" s="53" t="s">
        <v>60</v>
      </c>
      <c r="H44" s="5"/>
    </row>
    <row r="45" spans="1:8" s="117" customFormat="1" x14ac:dyDescent="0.3">
      <c r="A45" s="178">
        <v>36</v>
      </c>
      <c r="B45" s="269" t="s">
        <v>1111</v>
      </c>
      <c r="C45" s="107" t="s">
        <v>1089</v>
      </c>
      <c r="D45" s="152" t="s">
        <v>11</v>
      </c>
      <c r="E45" s="156">
        <v>125</v>
      </c>
      <c r="F45" s="176">
        <f t="shared" si="0"/>
        <v>8350</v>
      </c>
      <c r="G45" s="151" t="s">
        <v>100</v>
      </c>
      <c r="H45" s="5"/>
    </row>
    <row r="46" spans="1:8" s="117" customFormat="1" x14ac:dyDescent="0.3">
      <c r="A46" s="178">
        <v>37</v>
      </c>
      <c r="B46" s="269" t="s">
        <v>195</v>
      </c>
      <c r="C46" s="107" t="s">
        <v>62</v>
      </c>
      <c r="D46" s="152" t="s">
        <v>11</v>
      </c>
      <c r="E46" s="156">
        <v>60</v>
      </c>
      <c r="F46" s="176">
        <f t="shared" si="0"/>
        <v>4008</v>
      </c>
      <c r="G46" s="53" t="s">
        <v>60</v>
      </c>
      <c r="H46" s="5"/>
    </row>
    <row r="47" spans="1:8" s="117" customFormat="1" x14ac:dyDescent="0.3">
      <c r="A47" s="178">
        <v>38</v>
      </c>
      <c r="B47" s="269" t="s">
        <v>196</v>
      </c>
      <c r="C47" s="107" t="s">
        <v>62</v>
      </c>
      <c r="D47" s="101" t="s">
        <v>11</v>
      </c>
      <c r="E47" s="156">
        <v>90</v>
      </c>
      <c r="F47" s="176">
        <f t="shared" si="0"/>
        <v>6012</v>
      </c>
      <c r="G47" s="151" t="s">
        <v>99</v>
      </c>
      <c r="H47" s="5"/>
    </row>
    <row r="48" spans="1:8" s="117" customFormat="1" x14ac:dyDescent="0.3">
      <c r="A48" s="178">
        <v>39</v>
      </c>
      <c r="B48" s="269" t="s">
        <v>197</v>
      </c>
      <c r="C48" s="107" t="s">
        <v>62</v>
      </c>
      <c r="D48" s="152" t="s">
        <v>11</v>
      </c>
      <c r="E48" s="156">
        <v>200</v>
      </c>
      <c r="F48" s="176">
        <f t="shared" si="0"/>
        <v>13360</v>
      </c>
      <c r="G48" s="53" t="s">
        <v>60</v>
      </c>
      <c r="H48" s="5"/>
    </row>
    <row r="49" spans="1:8" s="117" customFormat="1" x14ac:dyDescent="0.3">
      <c r="A49" s="178">
        <v>40</v>
      </c>
      <c r="B49" s="269" t="s">
        <v>1029</v>
      </c>
      <c r="C49" s="154" t="s">
        <v>1028</v>
      </c>
      <c r="D49" s="103" t="s">
        <v>9</v>
      </c>
      <c r="E49" s="156">
        <v>15</v>
      </c>
      <c r="F49" s="176">
        <f t="shared" si="0"/>
        <v>1002</v>
      </c>
      <c r="G49" s="53" t="s">
        <v>61</v>
      </c>
      <c r="H49" s="5"/>
    </row>
    <row r="50" spans="1:8" s="117" customFormat="1" x14ac:dyDescent="0.3">
      <c r="A50" s="178">
        <v>41</v>
      </c>
      <c r="B50" s="269" t="s">
        <v>1030</v>
      </c>
      <c r="C50" s="154" t="s">
        <v>1028</v>
      </c>
      <c r="D50" s="103" t="s">
        <v>9</v>
      </c>
      <c r="E50" s="156">
        <v>18</v>
      </c>
      <c r="F50" s="176">
        <f t="shared" si="0"/>
        <v>1202.3999999999999</v>
      </c>
      <c r="G50" s="53" t="s">
        <v>60</v>
      </c>
      <c r="H50" s="5"/>
    </row>
    <row r="51" spans="1:8" s="117" customFormat="1" x14ac:dyDescent="0.3">
      <c r="A51" s="178">
        <v>42</v>
      </c>
      <c r="B51" s="269" t="s">
        <v>1032</v>
      </c>
      <c r="C51" s="107" t="s">
        <v>335</v>
      </c>
      <c r="D51" s="103" t="s">
        <v>9</v>
      </c>
      <c r="E51" s="156">
        <v>70</v>
      </c>
      <c r="F51" s="176">
        <f t="shared" si="0"/>
        <v>4676</v>
      </c>
      <c r="G51" s="151" t="s">
        <v>100</v>
      </c>
      <c r="H51" s="5"/>
    </row>
    <row r="52" spans="1:8" s="117" customFormat="1" x14ac:dyDescent="0.3">
      <c r="A52" s="178">
        <v>43</v>
      </c>
      <c r="B52" s="107" t="s">
        <v>333</v>
      </c>
      <c r="C52" s="107" t="s">
        <v>62</v>
      </c>
      <c r="D52" s="103" t="s">
        <v>9</v>
      </c>
      <c r="E52" s="118">
        <v>140</v>
      </c>
      <c r="F52" s="176">
        <f t="shared" si="0"/>
        <v>9352</v>
      </c>
      <c r="G52" s="53" t="s">
        <v>60</v>
      </c>
      <c r="H52" s="5"/>
    </row>
    <row r="53" spans="1:8" s="117" customFormat="1" x14ac:dyDescent="0.3">
      <c r="A53" s="178">
        <v>44</v>
      </c>
      <c r="B53" s="107" t="s">
        <v>1112</v>
      </c>
      <c r="C53" s="107" t="s">
        <v>1113</v>
      </c>
      <c r="D53" s="152" t="s">
        <v>11</v>
      </c>
      <c r="E53" s="118">
        <v>20</v>
      </c>
      <c r="F53" s="176">
        <f t="shared" si="0"/>
        <v>1336</v>
      </c>
      <c r="G53" s="151" t="s">
        <v>100</v>
      </c>
      <c r="H53" s="5"/>
    </row>
    <row r="54" spans="1:8" s="117" customFormat="1" x14ac:dyDescent="0.3">
      <c r="A54" s="178">
        <v>45</v>
      </c>
      <c r="B54" s="107" t="s">
        <v>334</v>
      </c>
      <c r="C54" s="107" t="s">
        <v>335</v>
      </c>
      <c r="D54" s="152" t="s">
        <v>11</v>
      </c>
      <c r="E54" s="118">
        <v>250</v>
      </c>
      <c r="F54" s="176">
        <f t="shared" si="0"/>
        <v>16700</v>
      </c>
      <c r="G54" s="53" t="s">
        <v>60</v>
      </c>
      <c r="H54" s="5"/>
    </row>
    <row r="55" spans="1:8" s="117" customFormat="1" x14ac:dyDescent="0.3">
      <c r="A55" s="178">
        <v>46</v>
      </c>
      <c r="B55" s="92" t="s">
        <v>1020</v>
      </c>
      <c r="C55" s="107" t="s">
        <v>62</v>
      </c>
      <c r="D55" s="101" t="s">
        <v>11</v>
      </c>
      <c r="E55" s="118">
        <v>50</v>
      </c>
      <c r="F55" s="176">
        <f t="shared" si="0"/>
        <v>3340</v>
      </c>
      <c r="G55" s="53" t="s">
        <v>60</v>
      </c>
      <c r="H55" s="5"/>
    </row>
    <row r="56" spans="1:8" s="117" customFormat="1" x14ac:dyDescent="0.3">
      <c r="A56" s="178">
        <v>47</v>
      </c>
      <c r="B56" s="148" t="s">
        <v>993</v>
      </c>
      <c r="C56" s="107" t="s">
        <v>62</v>
      </c>
      <c r="D56" s="152" t="s">
        <v>11</v>
      </c>
      <c r="E56" s="118">
        <v>200</v>
      </c>
      <c r="F56" s="176">
        <f t="shared" si="0"/>
        <v>13360</v>
      </c>
      <c r="G56" s="53" t="s">
        <v>99</v>
      </c>
      <c r="H56" s="5"/>
    </row>
    <row r="57" spans="1:8" s="117" customFormat="1" x14ac:dyDescent="0.3">
      <c r="A57" s="178">
        <v>48</v>
      </c>
      <c r="B57" s="107" t="s">
        <v>336</v>
      </c>
      <c r="C57" s="107" t="s">
        <v>62</v>
      </c>
      <c r="D57" s="103" t="s">
        <v>9</v>
      </c>
      <c r="E57" s="118">
        <v>120</v>
      </c>
      <c r="F57" s="176">
        <f t="shared" si="0"/>
        <v>8016</v>
      </c>
      <c r="G57" s="53" t="s">
        <v>99</v>
      </c>
      <c r="H57" s="5"/>
    </row>
    <row r="58" spans="1:8" s="117" customFormat="1" x14ac:dyDescent="0.3">
      <c r="A58" s="178">
        <v>49</v>
      </c>
      <c r="B58" s="107" t="s">
        <v>337</v>
      </c>
      <c r="C58" s="107" t="s">
        <v>62</v>
      </c>
      <c r="D58" s="103" t="s">
        <v>9</v>
      </c>
      <c r="E58" s="118">
        <v>180</v>
      </c>
      <c r="F58" s="176">
        <f t="shared" si="0"/>
        <v>12024</v>
      </c>
      <c r="G58" s="53" t="s">
        <v>61</v>
      </c>
      <c r="H58" s="5"/>
    </row>
    <row r="59" spans="1:8" s="117" customFormat="1" x14ac:dyDescent="0.3">
      <c r="A59" s="178">
        <v>50</v>
      </c>
      <c r="B59" s="148" t="s">
        <v>338</v>
      </c>
      <c r="C59" s="107" t="s">
        <v>62</v>
      </c>
      <c r="D59" s="103" t="s">
        <v>9</v>
      </c>
      <c r="E59" s="118">
        <v>250</v>
      </c>
      <c r="F59" s="176">
        <f t="shared" ref="F59:F113" si="1">E59*66.8</f>
        <v>16700</v>
      </c>
      <c r="G59" s="53" t="s">
        <v>61</v>
      </c>
      <c r="H59" s="5"/>
    </row>
    <row r="60" spans="1:8" s="117" customFormat="1" x14ac:dyDescent="0.3">
      <c r="A60" s="178">
        <v>51</v>
      </c>
      <c r="B60" s="107" t="s">
        <v>339</v>
      </c>
      <c r="C60" s="107" t="s">
        <v>62</v>
      </c>
      <c r="D60" s="103" t="s">
        <v>9</v>
      </c>
      <c r="E60" s="118">
        <v>120</v>
      </c>
      <c r="F60" s="176">
        <f t="shared" si="1"/>
        <v>8016</v>
      </c>
      <c r="G60" s="151" t="s">
        <v>100</v>
      </c>
      <c r="H60" s="5"/>
    </row>
    <row r="61" spans="1:8" s="117" customFormat="1" x14ac:dyDescent="0.3">
      <c r="A61" s="178">
        <v>52</v>
      </c>
      <c r="B61" s="107" t="s">
        <v>340</v>
      </c>
      <c r="C61" s="107" t="s">
        <v>62</v>
      </c>
      <c r="D61" s="103" t="s">
        <v>9</v>
      </c>
      <c r="E61" s="118">
        <v>140</v>
      </c>
      <c r="F61" s="176">
        <f t="shared" si="1"/>
        <v>9352</v>
      </c>
      <c r="G61" s="53" t="s">
        <v>60</v>
      </c>
      <c r="H61" s="5"/>
    </row>
    <row r="62" spans="1:8" s="117" customFormat="1" x14ac:dyDescent="0.3">
      <c r="A62" s="178">
        <v>53</v>
      </c>
      <c r="B62" s="107" t="s">
        <v>1072</v>
      </c>
      <c r="C62" s="107" t="s">
        <v>62</v>
      </c>
      <c r="D62" s="152" t="s">
        <v>11</v>
      </c>
      <c r="E62" s="118">
        <v>80</v>
      </c>
      <c r="F62" s="176">
        <f t="shared" si="1"/>
        <v>5344</v>
      </c>
      <c r="G62" s="53" t="s">
        <v>60</v>
      </c>
      <c r="H62" s="5"/>
    </row>
    <row r="63" spans="1:8" s="117" customFormat="1" x14ac:dyDescent="0.3">
      <c r="A63" s="178">
        <v>54</v>
      </c>
      <c r="B63" s="107" t="s">
        <v>341</v>
      </c>
      <c r="C63" s="107" t="s">
        <v>62</v>
      </c>
      <c r="D63" s="152" t="s">
        <v>11</v>
      </c>
      <c r="E63" s="118">
        <v>180</v>
      </c>
      <c r="F63" s="176">
        <f t="shared" si="1"/>
        <v>12024</v>
      </c>
      <c r="G63" s="53" t="s">
        <v>60</v>
      </c>
      <c r="H63" s="5"/>
    </row>
    <row r="64" spans="1:8" s="117" customFormat="1" x14ac:dyDescent="0.3">
      <c r="A64" s="178">
        <v>55</v>
      </c>
      <c r="B64" s="92" t="s">
        <v>342</v>
      </c>
      <c r="C64" s="107" t="s">
        <v>62</v>
      </c>
      <c r="D64" s="101" t="s">
        <v>11</v>
      </c>
      <c r="E64" s="118">
        <v>97</v>
      </c>
      <c r="F64" s="176">
        <f t="shared" si="1"/>
        <v>6479.5999999999995</v>
      </c>
      <c r="G64" s="53" t="s">
        <v>60</v>
      </c>
      <c r="H64" s="5"/>
    </row>
    <row r="65" spans="1:8" s="117" customFormat="1" x14ac:dyDescent="0.3">
      <c r="A65" s="178">
        <v>56</v>
      </c>
      <c r="B65" s="107" t="s">
        <v>343</v>
      </c>
      <c r="C65" s="107" t="s">
        <v>62</v>
      </c>
      <c r="D65" s="152" t="s">
        <v>11</v>
      </c>
      <c r="E65" s="118">
        <v>307</v>
      </c>
      <c r="F65" s="176">
        <f t="shared" si="1"/>
        <v>20507.599999999999</v>
      </c>
      <c r="G65" s="53" t="s">
        <v>61</v>
      </c>
      <c r="H65" s="5"/>
    </row>
    <row r="66" spans="1:8" s="117" customFormat="1" x14ac:dyDescent="0.3">
      <c r="A66" s="178">
        <v>57</v>
      </c>
      <c r="B66" s="107" t="s">
        <v>344</v>
      </c>
      <c r="C66" s="104" t="s">
        <v>62</v>
      </c>
      <c r="D66" s="103" t="s">
        <v>9</v>
      </c>
      <c r="E66" s="105">
        <v>92</v>
      </c>
      <c r="F66" s="176">
        <f t="shared" si="1"/>
        <v>6145.5999999999995</v>
      </c>
      <c r="G66" s="53" t="s">
        <v>60</v>
      </c>
      <c r="H66" s="5"/>
    </row>
    <row r="67" spans="1:8" s="117" customFormat="1" x14ac:dyDescent="0.3">
      <c r="A67" s="178">
        <v>58</v>
      </c>
      <c r="B67" s="107" t="s">
        <v>1060</v>
      </c>
      <c r="C67" s="104" t="s">
        <v>62</v>
      </c>
      <c r="D67" s="103" t="s">
        <v>9</v>
      </c>
      <c r="E67" s="105">
        <v>114</v>
      </c>
      <c r="F67" s="176">
        <f t="shared" si="1"/>
        <v>7615.2</v>
      </c>
      <c r="G67" s="151" t="s">
        <v>100</v>
      </c>
      <c r="H67" s="5"/>
    </row>
    <row r="68" spans="1:8" s="117" customFormat="1" x14ac:dyDescent="0.3">
      <c r="A68" s="178">
        <v>59</v>
      </c>
      <c r="B68" s="107" t="s">
        <v>345</v>
      </c>
      <c r="C68" s="104" t="s">
        <v>62</v>
      </c>
      <c r="D68" s="103" t="s">
        <v>9</v>
      </c>
      <c r="E68" s="105">
        <v>165</v>
      </c>
      <c r="F68" s="176">
        <f t="shared" si="1"/>
        <v>11022</v>
      </c>
      <c r="G68" s="53" t="s">
        <v>60</v>
      </c>
      <c r="H68" s="5"/>
    </row>
    <row r="69" spans="1:8" s="117" customFormat="1" x14ac:dyDescent="0.3">
      <c r="A69" s="178">
        <v>60</v>
      </c>
      <c r="B69" s="107" t="s">
        <v>382</v>
      </c>
      <c r="C69" s="104" t="s">
        <v>62</v>
      </c>
      <c r="D69" s="152" t="s">
        <v>11</v>
      </c>
      <c r="E69" s="105">
        <v>290</v>
      </c>
      <c r="F69" s="176">
        <f t="shared" si="1"/>
        <v>19372</v>
      </c>
      <c r="G69" s="53" t="s">
        <v>99</v>
      </c>
      <c r="H69" s="5"/>
    </row>
    <row r="70" spans="1:8" s="117" customFormat="1" x14ac:dyDescent="0.3">
      <c r="A70" s="178">
        <v>61</v>
      </c>
      <c r="B70" s="107" t="s">
        <v>346</v>
      </c>
      <c r="C70" s="104" t="s">
        <v>62</v>
      </c>
      <c r="D70" s="101" t="s">
        <v>11</v>
      </c>
      <c r="E70" s="105">
        <v>125</v>
      </c>
      <c r="F70" s="176">
        <f t="shared" si="1"/>
        <v>8350</v>
      </c>
      <c r="G70" s="53" t="s">
        <v>99</v>
      </c>
      <c r="H70" s="5"/>
    </row>
    <row r="71" spans="1:8" s="117" customFormat="1" x14ac:dyDescent="0.3">
      <c r="A71" s="178">
        <v>62</v>
      </c>
      <c r="B71" s="107" t="s">
        <v>347</v>
      </c>
      <c r="C71" s="104" t="s">
        <v>62</v>
      </c>
      <c r="D71" s="152" t="s">
        <v>11</v>
      </c>
      <c r="E71" s="105">
        <v>180</v>
      </c>
      <c r="F71" s="176">
        <f t="shared" si="1"/>
        <v>12024</v>
      </c>
      <c r="G71" s="53" t="s">
        <v>61</v>
      </c>
      <c r="H71" s="5"/>
    </row>
    <row r="72" spans="1:8" s="117" customFormat="1" ht="27.6" x14ac:dyDescent="0.3">
      <c r="A72" s="178">
        <v>63</v>
      </c>
      <c r="B72" s="107" t="s">
        <v>348</v>
      </c>
      <c r="C72" s="104" t="s">
        <v>62</v>
      </c>
      <c r="D72" s="103" t="s">
        <v>9</v>
      </c>
      <c r="E72" s="105">
        <v>160</v>
      </c>
      <c r="F72" s="176">
        <f t="shared" si="1"/>
        <v>10688</v>
      </c>
      <c r="G72" s="53" t="s">
        <v>61</v>
      </c>
      <c r="H72" s="5"/>
    </row>
    <row r="73" spans="1:8" s="117" customFormat="1" x14ac:dyDescent="0.3">
      <c r="A73" s="178">
        <v>64</v>
      </c>
      <c r="B73" s="107" t="s">
        <v>349</v>
      </c>
      <c r="C73" s="104" t="s">
        <v>62</v>
      </c>
      <c r="D73" s="103" t="s">
        <v>9</v>
      </c>
      <c r="E73" s="105">
        <v>186</v>
      </c>
      <c r="F73" s="176">
        <f t="shared" si="1"/>
        <v>12424.8</v>
      </c>
      <c r="G73" s="53" t="s">
        <v>60</v>
      </c>
      <c r="H73" s="5"/>
    </row>
    <row r="74" spans="1:8" s="117" customFormat="1" x14ac:dyDescent="0.3">
      <c r="A74" s="178">
        <v>65</v>
      </c>
      <c r="B74" s="107" t="s">
        <v>350</v>
      </c>
      <c r="C74" s="104" t="s">
        <v>62</v>
      </c>
      <c r="D74" s="103" t="s">
        <v>9</v>
      </c>
      <c r="E74" s="105">
        <v>150</v>
      </c>
      <c r="F74" s="176">
        <f t="shared" si="1"/>
        <v>10020</v>
      </c>
      <c r="G74" s="53" t="s">
        <v>61</v>
      </c>
      <c r="H74" s="5"/>
    </row>
    <row r="75" spans="1:8" s="117" customFormat="1" x14ac:dyDescent="0.3">
      <c r="A75" s="178">
        <v>66</v>
      </c>
      <c r="B75" s="107" t="s">
        <v>351</v>
      </c>
      <c r="C75" s="104" t="s">
        <v>62</v>
      </c>
      <c r="D75" s="103" t="s">
        <v>9</v>
      </c>
      <c r="E75" s="105">
        <v>280</v>
      </c>
      <c r="F75" s="176">
        <f t="shared" si="1"/>
        <v>18704</v>
      </c>
      <c r="G75" s="53" t="s">
        <v>60</v>
      </c>
      <c r="H75" s="5"/>
    </row>
    <row r="76" spans="1:8" s="117" customFormat="1" x14ac:dyDescent="0.3">
      <c r="A76" s="178">
        <v>67</v>
      </c>
      <c r="B76" s="107" t="s">
        <v>352</v>
      </c>
      <c r="C76" s="104" t="s">
        <v>335</v>
      </c>
      <c r="D76" s="101" t="s">
        <v>11</v>
      </c>
      <c r="E76" s="105">
        <v>90</v>
      </c>
      <c r="F76" s="176">
        <f t="shared" si="1"/>
        <v>6012</v>
      </c>
      <c r="G76" s="53" t="s">
        <v>60</v>
      </c>
      <c r="H76" s="5"/>
    </row>
    <row r="77" spans="1:8" s="117" customFormat="1" x14ac:dyDescent="0.3">
      <c r="A77" s="178">
        <v>68</v>
      </c>
      <c r="B77" s="270" t="s">
        <v>201</v>
      </c>
      <c r="C77" s="104" t="s">
        <v>62</v>
      </c>
      <c r="D77" s="152" t="s">
        <v>11</v>
      </c>
      <c r="E77" s="103">
        <v>270</v>
      </c>
      <c r="F77" s="176">
        <f t="shared" si="1"/>
        <v>18036</v>
      </c>
      <c r="G77" s="53" t="s">
        <v>60</v>
      </c>
      <c r="H77" s="5"/>
    </row>
    <row r="78" spans="1:8" s="117" customFormat="1" x14ac:dyDescent="0.3">
      <c r="A78" s="178">
        <v>69</v>
      </c>
      <c r="B78" s="270" t="s">
        <v>202</v>
      </c>
      <c r="C78" s="104" t="s">
        <v>62</v>
      </c>
      <c r="D78" s="103" t="s">
        <v>9</v>
      </c>
      <c r="E78" s="103">
        <v>270</v>
      </c>
      <c r="F78" s="176">
        <f t="shared" si="1"/>
        <v>18036</v>
      </c>
      <c r="G78" s="53" t="s">
        <v>99</v>
      </c>
      <c r="H78" s="5"/>
    </row>
    <row r="79" spans="1:8" s="117" customFormat="1" x14ac:dyDescent="0.3">
      <c r="A79" s="178">
        <v>70</v>
      </c>
      <c r="B79" s="270" t="s">
        <v>203</v>
      </c>
      <c r="C79" s="104" t="s">
        <v>62</v>
      </c>
      <c r="D79" s="103" t="s">
        <v>9</v>
      </c>
      <c r="E79" s="103">
        <v>320</v>
      </c>
      <c r="F79" s="176">
        <f t="shared" si="1"/>
        <v>21376</v>
      </c>
      <c r="G79" s="53" t="s">
        <v>99</v>
      </c>
      <c r="H79" s="5"/>
    </row>
    <row r="80" spans="1:8" s="117" customFormat="1" x14ac:dyDescent="0.3">
      <c r="A80" s="178">
        <v>71</v>
      </c>
      <c r="B80" s="270" t="s">
        <v>204</v>
      </c>
      <c r="C80" s="104" t="s">
        <v>62</v>
      </c>
      <c r="D80" s="103" t="s">
        <v>9</v>
      </c>
      <c r="E80" s="103">
        <v>155</v>
      </c>
      <c r="F80" s="176">
        <f t="shared" si="1"/>
        <v>10354</v>
      </c>
      <c r="G80" s="53" t="s">
        <v>61</v>
      </c>
      <c r="H80" s="5"/>
    </row>
    <row r="81" spans="1:8" s="117" customFormat="1" x14ac:dyDescent="0.3">
      <c r="A81" s="178">
        <v>72</v>
      </c>
      <c r="B81" s="270" t="s">
        <v>205</v>
      </c>
      <c r="C81" s="104" t="s">
        <v>62</v>
      </c>
      <c r="D81" s="103" t="s">
        <v>9</v>
      </c>
      <c r="E81" s="103">
        <v>280</v>
      </c>
      <c r="F81" s="176">
        <f t="shared" si="1"/>
        <v>18704</v>
      </c>
      <c r="G81" s="53" t="s">
        <v>61</v>
      </c>
      <c r="H81" s="5"/>
    </row>
    <row r="82" spans="1:8" s="117" customFormat="1" x14ac:dyDescent="0.3">
      <c r="A82" s="178">
        <v>73</v>
      </c>
      <c r="B82" s="270" t="s">
        <v>206</v>
      </c>
      <c r="C82" s="104" t="s">
        <v>62</v>
      </c>
      <c r="D82" s="103" t="s">
        <v>9</v>
      </c>
      <c r="E82" s="103">
        <v>540</v>
      </c>
      <c r="F82" s="176">
        <f t="shared" si="1"/>
        <v>36072</v>
      </c>
      <c r="G82" s="53" t="s">
        <v>60</v>
      </c>
      <c r="H82" s="5"/>
    </row>
    <row r="83" spans="1:8" s="117" customFormat="1" x14ac:dyDescent="0.3">
      <c r="A83" s="178">
        <v>74</v>
      </c>
      <c r="B83" s="270" t="s">
        <v>207</v>
      </c>
      <c r="C83" s="104" t="s">
        <v>62</v>
      </c>
      <c r="D83" s="152" t="s">
        <v>11</v>
      </c>
      <c r="E83" s="103">
        <v>320</v>
      </c>
      <c r="F83" s="176">
        <f t="shared" si="1"/>
        <v>21376</v>
      </c>
      <c r="G83" s="53" t="s">
        <v>61</v>
      </c>
      <c r="H83" s="5"/>
    </row>
    <row r="84" spans="1:8" s="117" customFormat="1" x14ac:dyDescent="0.3">
      <c r="A84" s="178">
        <v>75</v>
      </c>
      <c r="B84" s="270" t="s">
        <v>208</v>
      </c>
      <c r="C84" s="104" t="s">
        <v>62</v>
      </c>
      <c r="D84" s="152" t="s">
        <v>11</v>
      </c>
      <c r="E84" s="103">
        <v>540</v>
      </c>
      <c r="F84" s="176">
        <f t="shared" si="1"/>
        <v>36072</v>
      </c>
      <c r="G84" s="53" t="s">
        <v>60</v>
      </c>
      <c r="H84" s="5"/>
    </row>
    <row r="85" spans="1:8" s="117" customFormat="1" x14ac:dyDescent="0.3">
      <c r="A85" s="178">
        <v>76</v>
      </c>
      <c r="B85" s="270" t="s">
        <v>209</v>
      </c>
      <c r="C85" s="104" t="s">
        <v>62</v>
      </c>
      <c r="D85" s="101" t="s">
        <v>11</v>
      </c>
      <c r="E85" s="103">
        <v>110</v>
      </c>
      <c r="F85" s="176">
        <f t="shared" si="1"/>
        <v>7348</v>
      </c>
      <c r="G85" s="151" t="s">
        <v>100</v>
      </c>
      <c r="H85" s="5"/>
    </row>
    <row r="86" spans="1:8" s="117" customFormat="1" x14ac:dyDescent="0.3">
      <c r="A86" s="178">
        <v>77</v>
      </c>
      <c r="B86" s="270" t="s">
        <v>210</v>
      </c>
      <c r="C86" s="104" t="s">
        <v>62</v>
      </c>
      <c r="D86" s="152" t="s">
        <v>11</v>
      </c>
      <c r="E86" s="103">
        <v>330</v>
      </c>
      <c r="F86" s="176">
        <f t="shared" si="1"/>
        <v>22044</v>
      </c>
      <c r="G86" s="53" t="s">
        <v>60</v>
      </c>
      <c r="H86" s="5"/>
    </row>
    <row r="87" spans="1:8" s="117" customFormat="1" x14ac:dyDescent="0.3">
      <c r="A87" s="178">
        <v>78</v>
      </c>
      <c r="B87" s="270" t="s">
        <v>211</v>
      </c>
      <c r="C87" s="104" t="s">
        <v>62</v>
      </c>
      <c r="D87" s="103" t="s">
        <v>9</v>
      </c>
      <c r="E87" s="103">
        <v>360</v>
      </c>
      <c r="F87" s="176">
        <f t="shared" si="1"/>
        <v>24048</v>
      </c>
      <c r="G87" s="151" t="s">
        <v>100</v>
      </c>
      <c r="H87" s="5"/>
    </row>
    <row r="88" spans="1:8" s="117" customFormat="1" x14ac:dyDescent="0.3">
      <c r="A88" s="178">
        <v>79</v>
      </c>
      <c r="B88" s="270" t="s">
        <v>1061</v>
      </c>
      <c r="C88" s="104" t="s">
        <v>62</v>
      </c>
      <c r="D88" s="103" t="s">
        <v>9</v>
      </c>
      <c r="E88" s="103">
        <v>270</v>
      </c>
      <c r="F88" s="176">
        <f t="shared" si="1"/>
        <v>18036</v>
      </c>
      <c r="G88" s="53" t="s">
        <v>60</v>
      </c>
      <c r="H88" s="5"/>
    </row>
    <row r="89" spans="1:8" s="117" customFormat="1" x14ac:dyDescent="0.3">
      <c r="A89" s="178">
        <v>80</v>
      </c>
      <c r="B89" s="270" t="s">
        <v>955</v>
      </c>
      <c r="C89" s="104" t="s">
        <v>62</v>
      </c>
      <c r="D89" s="103" t="s">
        <v>9</v>
      </c>
      <c r="E89" s="103">
        <v>270</v>
      </c>
      <c r="F89" s="176">
        <f t="shared" si="1"/>
        <v>18036</v>
      </c>
      <c r="G89" s="53" t="s">
        <v>60</v>
      </c>
      <c r="H89" s="5"/>
    </row>
    <row r="90" spans="1:8" s="117" customFormat="1" x14ac:dyDescent="0.3">
      <c r="A90" s="178">
        <v>81</v>
      </c>
      <c r="B90" s="270" t="s">
        <v>956</v>
      </c>
      <c r="C90" s="104" t="s">
        <v>62</v>
      </c>
      <c r="D90" s="103" t="s">
        <v>9</v>
      </c>
      <c r="E90" s="103">
        <v>270</v>
      </c>
      <c r="F90" s="176">
        <f t="shared" si="1"/>
        <v>18036</v>
      </c>
      <c r="G90" s="53" t="s">
        <v>99</v>
      </c>
      <c r="H90" s="5"/>
    </row>
    <row r="91" spans="1:8" s="117" customFormat="1" x14ac:dyDescent="0.3">
      <c r="A91" s="178">
        <v>82</v>
      </c>
      <c r="B91" s="270" t="s">
        <v>979</v>
      </c>
      <c r="C91" s="104" t="s">
        <v>62</v>
      </c>
      <c r="D91" s="103" t="s">
        <v>9</v>
      </c>
      <c r="E91" s="103">
        <v>310</v>
      </c>
      <c r="F91" s="176">
        <f t="shared" si="1"/>
        <v>20708</v>
      </c>
      <c r="G91" s="53" t="s">
        <v>99</v>
      </c>
      <c r="H91" s="5"/>
    </row>
    <row r="92" spans="1:8" s="117" customFormat="1" x14ac:dyDescent="0.3">
      <c r="A92" s="178">
        <v>83</v>
      </c>
      <c r="B92" s="270" t="s">
        <v>980</v>
      </c>
      <c r="C92" s="104" t="s">
        <v>62</v>
      </c>
      <c r="D92" s="152" t="s">
        <v>11</v>
      </c>
      <c r="E92" s="103">
        <v>180</v>
      </c>
      <c r="F92" s="176">
        <f t="shared" si="1"/>
        <v>12024</v>
      </c>
      <c r="G92" s="53" t="s">
        <v>61</v>
      </c>
      <c r="H92" s="5"/>
    </row>
    <row r="93" spans="1:8" s="117" customFormat="1" x14ac:dyDescent="0.3">
      <c r="A93" s="178">
        <v>84</v>
      </c>
      <c r="B93" s="270" t="s">
        <v>981</v>
      </c>
      <c r="C93" s="104" t="s">
        <v>62</v>
      </c>
      <c r="D93" s="152" t="s">
        <v>11</v>
      </c>
      <c r="E93" s="103">
        <v>140</v>
      </c>
      <c r="F93" s="176">
        <f t="shared" si="1"/>
        <v>9352</v>
      </c>
      <c r="G93" s="53" t="s">
        <v>61</v>
      </c>
      <c r="H93" s="5"/>
    </row>
    <row r="94" spans="1:8" s="117" customFormat="1" x14ac:dyDescent="0.3">
      <c r="A94" s="178">
        <v>85</v>
      </c>
      <c r="B94" s="270" t="s">
        <v>1114</v>
      </c>
      <c r="C94" s="104" t="s">
        <v>1113</v>
      </c>
      <c r="D94" s="101" t="s">
        <v>11</v>
      </c>
      <c r="E94" s="103">
        <v>220</v>
      </c>
      <c r="F94" s="176">
        <f t="shared" si="1"/>
        <v>14696</v>
      </c>
      <c r="G94" s="53" t="s">
        <v>60</v>
      </c>
      <c r="H94" s="5"/>
    </row>
    <row r="95" spans="1:8" s="117" customFormat="1" x14ac:dyDescent="0.3">
      <c r="A95" s="178">
        <v>86</v>
      </c>
      <c r="B95" s="270" t="s">
        <v>982</v>
      </c>
      <c r="C95" s="104" t="s">
        <v>62</v>
      </c>
      <c r="D95" s="152" t="s">
        <v>11</v>
      </c>
      <c r="E95" s="103">
        <v>120</v>
      </c>
      <c r="F95" s="176">
        <f t="shared" si="1"/>
        <v>8016</v>
      </c>
      <c r="G95" s="53" t="s">
        <v>61</v>
      </c>
      <c r="H95" s="5"/>
    </row>
    <row r="96" spans="1:8" s="117" customFormat="1" x14ac:dyDescent="0.3">
      <c r="A96" s="178">
        <v>87</v>
      </c>
      <c r="B96" s="270" t="s">
        <v>983</v>
      </c>
      <c r="C96" s="97" t="s">
        <v>199</v>
      </c>
      <c r="D96" s="103" t="s">
        <v>9</v>
      </c>
      <c r="E96" s="103">
        <v>40</v>
      </c>
      <c r="F96" s="176">
        <f t="shared" si="1"/>
        <v>2672</v>
      </c>
      <c r="G96" s="151" t="s">
        <v>100</v>
      </c>
      <c r="H96" s="5"/>
    </row>
    <row r="97" spans="1:8" s="117" customFormat="1" x14ac:dyDescent="0.3">
      <c r="A97" s="178">
        <v>88</v>
      </c>
      <c r="B97" s="271" t="s">
        <v>984</v>
      </c>
      <c r="C97" s="97" t="s">
        <v>63</v>
      </c>
      <c r="D97" s="103" t="s">
        <v>9</v>
      </c>
      <c r="E97" s="103">
        <v>35</v>
      </c>
      <c r="F97" s="176">
        <f t="shared" si="1"/>
        <v>2338</v>
      </c>
      <c r="G97" s="53" t="s">
        <v>60</v>
      </c>
      <c r="H97" s="5"/>
    </row>
    <row r="98" spans="1:8" s="117" customFormat="1" x14ac:dyDescent="0.3">
      <c r="A98" s="178">
        <v>89</v>
      </c>
      <c r="B98" s="271" t="s">
        <v>985</v>
      </c>
      <c r="C98" s="97" t="s">
        <v>63</v>
      </c>
      <c r="D98" s="152" t="s">
        <v>11</v>
      </c>
      <c r="E98" s="103">
        <v>84</v>
      </c>
      <c r="F98" s="176">
        <f t="shared" si="1"/>
        <v>5611.2</v>
      </c>
      <c r="G98" s="53" t="s">
        <v>60</v>
      </c>
      <c r="H98" s="5"/>
    </row>
    <row r="99" spans="1:8" s="117" customFormat="1" x14ac:dyDescent="0.3">
      <c r="A99" s="178">
        <v>90</v>
      </c>
      <c r="B99" s="271" t="s">
        <v>986</v>
      </c>
      <c r="C99" s="97" t="s">
        <v>63</v>
      </c>
      <c r="D99" s="152" t="s">
        <v>11</v>
      </c>
      <c r="E99" s="103">
        <v>81</v>
      </c>
      <c r="F99" s="176">
        <f t="shared" si="1"/>
        <v>5410.8</v>
      </c>
      <c r="G99" s="53" t="s">
        <v>99</v>
      </c>
      <c r="H99" s="5"/>
    </row>
    <row r="100" spans="1:8" s="117" customFormat="1" x14ac:dyDescent="0.3">
      <c r="A100" s="178">
        <v>91</v>
      </c>
      <c r="B100" s="271" t="s">
        <v>987</v>
      </c>
      <c r="C100" s="97" t="s">
        <v>63</v>
      </c>
      <c r="D100" s="101" t="s">
        <v>11</v>
      </c>
      <c r="E100" s="103">
        <v>80</v>
      </c>
      <c r="F100" s="176">
        <f t="shared" si="1"/>
        <v>5344</v>
      </c>
      <c r="G100" s="53" t="s">
        <v>99</v>
      </c>
      <c r="H100" s="5"/>
    </row>
    <row r="101" spans="1:8" s="117" customFormat="1" x14ac:dyDescent="0.3">
      <c r="A101" s="178">
        <v>92</v>
      </c>
      <c r="B101" s="271" t="s">
        <v>988</v>
      </c>
      <c r="C101" s="97" t="s">
        <v>63</v>
      </c>
      <c r="D101" s="152" t="s">
        <v>11</v>
      </c>
      <c r="E101" s="103">
        <v>30</v>
      </c>
      <c r="F101" s="176">
        <f t="shared" si="1"/>
        <v>2004</v>
      </c>
      <c r="G101" s="53" t="s">
        <v>61</v>
      </c>
      <c r="H101" s="5"/>
    </row>
    <row r="102" spans="1:8" s="117" customFormat="1" x14ac:dyDescent="0.3">
      <c r="A102" s="178">
        <v>93</v>
      </c>
      <c r="B102" s="271" t="s">
        <v>978</v>
      </c>
      <c r="C102" s="97" t="s">
        <v>63</v>
      </c>
      <c r="D102" s="103" t="s">
        <v>9</v>
      </c>
      <c r="E102" s="103">
        <v>81</v>
      </c>
      <c r="F102" s="176">
        <f t="shared" si="1"/>
        <v>5410.8</v>
      </c>
      <c r="G102" s="53" t="s">
        <v>61</v>
      </c>
      <c r="H102" s="5"/>
    </row>
    <row r="103" spans="1:8" s="117" customFormat="1" x14ac:dyDescent="0.3">
      <c r="A103" s="178">
        <v>94</v>
      </c>
      <c r="B103" s="107" t="s">
        <v>200</v>
      </c>
      <c r="C103" s="104" t="s">
        <v>62</v>
      </c>
      <c r="D103" s="103" t="s">
        <v>9</v>
      </c>
      <c r="E103" s="101">
        <v>120</v>
      </c>
      <c r="F103" s="176">
        <f t="shared" si="1"/>
        <v>8016</v>
      </c>
      <c r="G103" s="53" t="s">
        <v>60</v>
      </c>
      <c r="H103" s="5"/>
    </row>
    <row r="104" spans="1:8" s="117" customFormat="1" x14ac:dyDescent="0.3">
      <c r="A104" s="178">
        <v>95</v>
      </c>
      <c r="B104" s="107" t="s">
        <v>977</v>
      </c>
      <c r="C104" s="104" t="s">
        <v>62</v>
      </c>
      <c r="D104" s="103" t="s">
        <v>9</v>
      </c>
      <c r="E104" s="101">
        <v>110</v>
      </c>
      <c r="F104" s="176">
        <f t="shared" si="1"/>
        <v>7348</v>
      </c>
      <c r="G104" s="53" t="s">
        <v>61</v>
      </c>
      <c r="H104" s="5"/>
    </row>
    <row r="105" spans="1:8" s="117" customFormat="1" x14ac:dyDescent="0.3">
      <c r="A105" s="178">
        <v>96</v>
      </c>
      <c r="B105" s="107" t="s">
        <v>976</v>
      </c>
      <c r="C105" s="104" t="s">
        <v>62</v>
      </c>
      <c r="D105" s="103" t="s">
        <v>9</v>
      </c>
      <c r="E105" s="101">
        <v>250</v>
      </c>
      <c r="F105" s="176">
        <f t="shared" si="1"/>
        <v>16700</v>
      </c>
      <c r="G105" s="53" t="s">
        <v>60</v>
      </c>
      <c r="H105" s="5"/>
    </row>
    <row r="106" spans="1:8" s="117" customFormat="1" x14ac:dyDescent="0.3">
      <c r="A106" s="178">
        <v>97</v>
      </c>
      <c r="B106" s="107" t="s">
        <v>975</v>
      </c>
      <c r="C106" s="104" t="s">
        <v>62</v>
      </c>
      <c r="D106" s="103" t="s">
        <v>9</v>
      </c>
      <c r="E106" s="105">
        <v>90</v>
      </c>
      <c r="F106" s="176">
        <f t="shared" si="1"/>
        <v>6012</v>
      </c>
      <c r="G106" s="151" t="s">
        <v>100</v>
      </c>
      <c r="H106" s="5"/>
    </row>
    <row r="107" spans="1:8" s="117" customFormat="1" x14ac:dyDescent="0.3">
      <c r="A107" s="178">
        <v>98</v>
      </c>
      <c r="B107" s="107" t="s">
        <v>973</v>
      </c>
      <c r="C107" s="104" t="s">
        <v>62</v>
      </c>
      <c r="D107" s="152" t="s">
        <v>11</v>
      </c>
      <c r="E107" s="101">
        <v>85</v>
      </c>
      <c r="F107" s="176">
        <f t="shared" si="1"/>
        <v>5678</v>
      </c>
      <c r="G107" s="53" t="s">
        <v>60</v>
      </c>
      <c r="H107" s="5"/>
    </row>
    <row r="108" spans="1:8" s="117" customFormat="1" x14ac:dyDescent="0.3">
      <c r="A108" s="178">
        <v>99</v>
      </c>
      <c r="B108" s="107" t="s">
        <v>971</v>
      </c>
      <c r="C108" s="104" t="s">
        <v>62</v>
      </c>
      <c r="D108" s="152" t="s">
        <v>11</v>
      </c>
      <c r="E108" s="101">
        <v>350</v>
      </c>
      <c r="F108" s="176">
        <f t="shared" si="1"/>
        <v>23380</v>
      </c>
      <c r="G108" s="151" t="s">
        <v>100</v>
      </c>
      <c r="H108" s="5"/>
    </row>
    <row r="109" spans="1:8" s="117" customFormat="1" x14ac:dyDescent="0.3">
      <c r="A109" s="178">
        <v>100</v>
      </c>
      <c r="B109" s="107" t="s">
        <v>972</v>
      </c>
      <c r="C109" s="104" t="s">
        <v>62</v>
      </c>
      <c r="D109" s="101" t="s">
        <v>11</v>
      </c>
      <c r="E109" s="101">
        <v>392</v>
      </c>
      <c r="F109" s="176">
        <f t="shared" si="1"/>
        <v>26185.599999999999</v>
      </c>
      <c r="G109" s="53" t="s">
        <v>60</v>
      </c>
      <c r="H109" s="5"/>
    </row>
    <row r="110" spans="1:8" s="117" customFormat="1" x14ac:dyDescent="0.3">
      <c r="A110" s="178">
        <v>101</v>
      </c>
      <c r="B110" s="107" t="s">
        <v>970</v>
      </c>
      <c r="C110" s="104" t="s">
        <v>62</v>
      </c>
      <c r="D110" s="152" t="s">
        <v>11</v>
      </c>
      <c r="E110" s="101">
        <v>300</v>
      </c>
      <c r="F110" s="176">
        <f t="shared" si="1"/>
        <v>20040</v>
      </c>
      <c r="G110" s="53" t="s">
        <v>60</v>
      </c>
      <c r="H110" s="5"/>
    </row>
    <row r="111" spans="1:8" s="117" customFormat="1" x14ac:dyDescent="0.3">
      <c r="A111" s="178">
        <v>102</v>
      </c>
      <c r="B111" s="107" t="s">
        <v>974</v>
      </c>
      <c r="C111" s="104" t="s">
        <v>62</v>
      </c>
      <c r="D111" s="103" t="s">
        <v>9</v>
      </c>
      <c r="E111" s="101">
        <v>277</v>
      </c>
      <c r="F111" s="176">
        <f t="shared" si="1"/>
        <v>18503.599999999999</v>
      </c>
      <c r="G111" s="53" t="s">
        <v>99</v>
      </c>
      <c r="H111" s="5"/>
    </row>
    <row r="112" spans="1:8" s="117" customFormat="1" x14ac:dyDescent="0.3">
      <c r="A112" s="178">
        <v>103</v>
      </c>
      <c r="B112" s="107" t="s">
        <v>959</v>
      </c>
      <c r="C112" s="104" t="s">
        <v>64</v>
      </c>
      <c r="D112" s="103" t="s">
        <v>9</v>
      </c>
      <c r="E112" s="101">
        <v>320</v>
      </c>
      <c r="F112" s="176">
        <f t="shared" si="1"/>
        <v>21376</v>
      </c>
      <c r="G112" s="53" t="s">
        <v>99</v>
      </c>
      <c r="H112" s="5"/>
    </row>
    <row r="113" spans="1:8" s="117" customFormat="1" x14ac:dyDescent="0.3">
      <c r="A113" s="178">
        <v>104</v>
      </c>
      <c r="B113" s="107" t="s">
        <v>969</v>
      </c>
      <c r="C113" s="104" t="s">
        <v>62</v>
      </c>
      <c r="D113" s="103" t="s">
        <v>9</v>
      </c>
      <c r="E113" s="101">
        <v>334</v>
      </c>
      <c r="F113" s="176">
        <f t="shared" si="1"/>
        <v>22311.200000000001</v>
      </c>
      <c r="G113" s="53" t="s">
        <v>61</v>
      </c>
      <c r="H113" s="5"/>
    </row>
    <row r="114" spans="1:8" s="117" customFormat="1" x14ac:dyDescent="0.3">
      <c r="A114" s="178">
        <v>105</v>
      </c>
      <c r="B114" s="107" t="s">
        <v>1115</v>
      </c>
      <c r="C114" s="104" t="s">
        <v>62</v>
      </c>
      <c r="D114" s="103" t="s">
        <v>9</v>
      </c>
      <c r="E114" s="101">
        <v>317</v>
      </c>
      <c r="F114" s="176">
        <f t="shared" ref="F114:F137" si="2">E114*66.8</f>
        <v>21175.599999999999</v>
      </c>
      <c r="G114" s="53" t="s">
        <v>61</v>
      </c>
      <c r="H114" s="5"/>
    </row>
    <row r="115" spans="1:8" s="117" customFormat="1" x14ac:dyDescent="0.3">
      <c r="A115" s="178">
        <v>106</v>
      </c>
      <c r="B115" s="107" t="s">
        <v>968</v>
      </c>
      <c r="C115" s="104" t="s">
        <v>62</v>
      </c>
      <c r="D115" s="103" t="s">
        <v>9</v>
      </c>
      <c r="E115" s="101">
        <v>50</v>
      </c>
      <c r="F115" s="176">
        <f t="shared" si="2"/>
        <v>3340</v>
      </c>
      <c r="G115" s="53" t="s">
        <v>60</v>
      </c>
      <c r="H115" s="5"/>
    </row>
    <row r="116" spans="1:8" s="117" customFormat="1" x14ac:dyDescent="0.3">
      <c r="A116" s="178">
        <v>107</v>
      </c>
      <c r="B116" s="107" t="s">
        <v>967</v>
      </c>
      <c r="C116" s="104" t="s">
        <v>62</v>
      </c>
      <c r="D116" s="152" t="s">
        <v>11</v>
      </c>
      <c r="E116" s="101">
        <v>120</v>
      </c>
      <c r="F116" s="176">
        <f t="shared" si="2"/>
        <v>8016</v>
      </c>
      <c r="G116" s="53" t="s">
        <v>60</v>
      </c>
      <c r="H116" s="5"/>
    </row>
    <row r="117" spans="1:8" s="117" customFormat="1" x14ac:dyDescent="0.3">
      <c r="A117" s="178">
        <v>108</v>
      </c>
      <c r="B117" s="107" t="s">
        <v>966</v>
      </c>
      <c r="C117" s="104" t="s">
        <v>62</v>
      </c>
      <c r="D117" s="101" t="s">
        <v>11</v>
      </c>
      <c r="E117" s="101">
        <v>110</v>
      </c>
      <c r="F117" s="176">
        <f t="shared" si="2"/>
        <v>7348</v>
      </c>
      <c r="G117" s="151" t="s">
        <v>100</v>
      </c>
      <c r="H117" s="5"/>
    </row>
    <row r="118" spans="1:8" s="117" customFormat="1" x14ac:dyDescent="0.3">
      <c r="A118" s="178">
        <v>109</v>
      </c>
      <c r="B118" s="107" t="s">
        <v>965</v>
      </c>
      <c r="C118" s="104" t="s">
        <v>62</v>
      </c>
      <c r="D118" s="152" t="s">
        <v>11</v>
      </c>
      <c r="E118" s="101">
        <v>120</v>
      </c>
      <c r="F118" s="176">
        <f t="shared" si="2"/>
        <v>8016</v>
      </c>
      <c r="G118" s="53" t="s">
        <v>60</v>
      </c>
      <c r="H118" s="5"/>
    </row>
    <row r="119" spans="1:8" s="117" customFormat="1" x14ac:dyDescent="0.3">
      <c r="A119" s="178">
        <v>110</v>
      </c>
      <c r="B119" s="107" t="s">
        <v>964</v>
      </c>
      <c r="C119" s="104" t="s">
        <v>62</v>
      </c>
      <c r="D119" s="103" t="s">
        <v>9</v>
      </c>
      <c r="E119" s="101">
        <v>12</v>
      </c>
      <c r="F119" s="176">
        <f t="shared" si="2"/>
        <v>801.59999999999991</v>
      </c>
      <c r="G119" s="151" t="s">
        <v>100</v>
      </c>
      <c r="H119" s="5"/>
    </row>
    <row r="120" spans="1:8" s="117" customFormat="1" x14ac:dyDescent="0.3">
      <c r="A120" s="178">
        <v>111</v>
      </c>
      <c r="B120" s="107" t="s">
        <v>1024</v>
      </c>
      <c r="C120" s="110" t="s">
        <v>62</v>
      </c>
      <c r="D120" s="152" t="s">
        <v>11</v>
      </c>
      <c r="E120" s="101">
        <v>90</v>
      </c>
      <c r="F120" s="176">
        <f t="shared" si="2"/>
        <v>6012</v>
      </c>
      <c r="G120" s="53" t="s">
        <v>61</v>
      </c>
      <c r="H120" s="5"/>
    </row>
    <row r="121" spans="1:8" s="117" customFormat="1" x14ac:dyDescent="0.3">
      <c r="A121" s="178">
        <v>112</v>
      </c>
      <c r="B121" s="107" t="s">
        <v>963</v>
      </c>
      <c r="C121" s="110" t="s">
        <v>212</v>
      </c>
      <c r="D121" s="152" t="s">
        <v>11</v>
      </c>
      <c r="E121" s="101">
        <v>15</v>
      </c>
      <c r="F121" s="176">
        <f t="shared" si="2"/>
        <v>1002</v>
      </c>
      <c r="G121" s="53" t="s">
        <v>61</v>
      </c>
      <c r="H121" s="5"/>
    </row>
    <row r="122" spans="1:8" s="117" customFormat="1" x14ac:dyDescent="0.3">
      <c r="A122" s="178">
        <v>113</v>
      </c>
      <c r="B122" s="107" t="s">
        <v>962</v>
      </c>
      <c r="C122" s="104" t="s">
        <v>64</v>
      </c>
      <c r="D122" s="101" t="s">
        <v>11</v>
      </c>
      <c r="E122" s="101">
        <v>58</v>
      </c>
      <c r="F122" s="176">
        <f t="shared" si="2"/>
        <v>3874.3999999999996</v>
      </c>
      <c r="G122" s="53" t="s">
        <v>60</v>
      </c>
      <c r="H122" s="5"/>
    </row>
    <row r="123" spans="1:8" s="117" customFormat="1" x14ac:dyDescent="0.3">
      <c r="A123" s="178">
        <v>114</v>
      </c>
      <c r="B123" s="107" t="s">
        <v>961</v>
      </c>
      <c r="C123" s="104" t="s">
        <v>64</v>
      </c>
      <c r="D123" s="152" t="s">
        <v>11</v>
      </c>
      <c r="E123" s="101">
        <v>20</v>
      </c>
      <c r="F123" s="176">
        <f t="shared" si="2"/>
        <v>1336</v>
      </c>
      <c r="G123" s="53" t="s">
        <v>61</v>
      </c>
      <c r="H123" s="5"/>
    </row>
    <row r="124" spans="1:8" s="117" customFormat="1" x14ac:dyDescent="0.3">
      <c r="A124" s="178">
        <v>115</v>
      </c>
      <c r="B124" s="107" t="s">
        <v>960</v>
      </c>
      <c r="C124" s="104" t="s">
        <v>64</v>
      </c>
      <c r="D124" s="103" t="s">
        <v>9</v>
      </c>
      <c r="E124" s="101">
        <v>12</v>
      </c>
      <c r="F124" s="176">
        <f t="shared" si="2"/>
        <v>801.59999999999991</v>
      </c>
      <c r="G124" s="53" t="s">
        <v>60</v>
      </c>
      <c r="H124" s="5"/>
    </row>
    <row r="125" spans="1:8" s="117" customFormat="1" x14ac:dyDescent="0.3">
      <c r="A125" s="178">
        <v>116</v>
      </c>
      <c r="B125" s="107" t="s">
        <v>959</v>
      </c>
      <c r="C125" s="104" t="s">
        <v>64</v>
      </c>
      <c r="D125" s="103" t="s">
        <v>9</v>
      </c>
      <c r="E125" s="101">
        <v>15</v>
      </c>
      <c r="F125" s="176">
        <f t="shared" si="2"/>
        <v>1002</v>
      </c>
      <c r="G125" s="151" t="s">
        <v>100</v>
      </c>
      <c r="H125" s="5"/>
    </row>
    <row r="126" spans="1:8" s="117" customFormat="1" ht="27.6" x14ac:dyDescent="0.3">
      <c r="A126" s="178">
        <v>117</v>
      </c>
      <c r="B126" s="107" t="s">
        <v>958</v>
      </c>
      <c r="C126" s="104" t="s">
        <v>64</v>
      </c>
      <c r="D126" s="103" t="s">
        <v>9</v>
      </c>
      <c r="E126" s="101">
        <v>56</v>
      </c>
      <c r="F126" s="176">
        <f t="shared" si="2"/>
        <v>3740.7999999999997</v>
      </c>
      <c r="G126" s="53" t="s">
        <v>60</v>
      </c>
      <c r="H126" s="5"/>
    </row>
    <row r="127" spans="1:8" s="117" customFormat="1" x14ac:dyDescent="0.3">
      <c r="A127" s="178">
        <v>118</v>
      </c>
      <c r="B127" s="107" t="s">
        <v>957</v>
      </c>
      <c r="C127" s="104" t="s">
        <v>64</v>
      </c>
      <c r="D127" s="103" t="s">
        <v>9</v>
      </c>
      <c r="E127" s="101">
        <v>15</v>
      </c>
      <c r="F127" s="176">
        <f t="shared" si="2"/>
        <v>1002</v>
      </c>
      <c r="G127" s="151" t="s">
        <v>100</v>
      </c>
      <c r="H127" s="5"/>
    </row>
    <row r="128" spans="1:8" s="117" customFormat="1" x14ac:dyDescent="0.3">
      <c r="A128" s="178">
        <v>119</v>
      </c>
      <c r="B128" s="272" t="s">
        <v>164</v>
      </c>
      <c r="C128" s="136" t="s">
        <v>165</v>
      </c>
      <c r="D128" s="103" t="s">
        <v>9</v>
      </c>
      <c r="E128" s="113">
        <v>131</v>
      </c>
      <c r="F128" s="176">
        <f t="shared" si="2"/>
        <v>8750.7999999999993</v>
      </c>
      <c r="G128" s="53" t="s">
        <v>60</v>
      </c>
      <c r="H128" s="5"/>
    </row>
    <row r="129" spans="1:8" s="117" customFormat="1" x14ac:dyDescent="0.3">
      <c r="A129" s="178">
        <v>120</v>
      </c>
      <c r="B129" s="268" t="s">
        <v>166</v>
      </c>
      <c r="C129" s="102" t="s">
        <v>168</v>
      </c>
      <c r="D129" s="152" t="s">
        <v>11</v>
      </c>
      <c r="E129" s="103">
        <v>70</v>
      </c>
      <c r="F129" s="176">
        <f t="shared" si="2"/>
        <v>4676</v>
      </c>
      <c r="G129" s="53" t="s">
        <v>60</v>
      </c>
      <c r="H129" s="5"/>
    </row>
    <row r="130" spans="1:8" s="117" customFormat="1" x14ac:dyDescent="0.3">
      <c r="A130" s="178">
        <v>121</v>
      </c>
      <c r="B130" s="268" t="s">
        <v>167</v>
      </c>
      <c r="C130" s="102" t="s">
        <v>168</v>
      </c>
      <c r="D130" s="152" t="s">
        <v>11</v>
      </c>
      <c r="E130" s="103">
        <v>155</v>
      </c>
      <c r="F130" s="176">
        <f t="shared" si="2"/>
        <v>10354</v>
      </c>
      <c r="G130" s="53" t="s">
        <v>99</v>
      </c>
      <c r="H130" s="5"/>
    </row>
    <row r="131" spans="1:8" s="117" customFormat="1" x14ac:dyDescent="0.3">
      <c r="A131" s="178">
        <v>122</v>
      </c>
      <c r="B131" s="268" t="s">
        <v>169</v>
      </c>
      <c r="C131" s="102" t="s">
        <v>168</v>
      </c>
      <c r="D131" s="101" t="s">
        <v>11</v>
      </c>
      <c r="E131" s="103">
        <v>50</v>
      </c>
      <c r="F131" s="176">
        <f t="shared" si="2"/>
        <v>3340</v>
      </c>
      <c r="G131" s="53" t="s">
        <v>99</v>
      </c>
      <c r="H131" s="5"/>
    </row>
    <row r="132" spans="1:8" s="117" customFormat="1" x14ac:dyDescent="0.3">
      <c r="A132" s="178">
        <v>123</v>
      </c>
      <c r="B132" s="269" t="s">
        <v>182</v>
      </c>
      <c r="C132" s="97" t="s">
        <v>183</v>
      </c>
      <c r="D132" s="152" t="s">
        <v>11</v>
      </c>
      <c r="E132" s="157">
        <v>150</v>
      </c>
      <c r="F132" s="176">
        <f t="shared" si="2"/>
        <v>10020</v>
      </c>
      <c r="G132" s="53" t="s">
        <v>61</v>
      </c>
      <c r="H132" s="5"/>
    </row>
    <row r="133" spans="1:8" s="117" customFormat="1" x14ac:dyDescent="0.3">
      <c r="A133" s="178">
        <v>124</v>
      </c>
      <c r="B133" s="107" t="s">
        <v>397</v>
      </c>
      <c r="C133" s="104" t="s">
        <v>401</v>
      </c>
      <c r="D133" s="103" t="s">
        <v>9</v>
      </c>
      <c r="E133" s="105">
        <v>25</v>
      </c>
      <c r="F133" s="176">
        <f t="shared" si="2"/>
        <v>1670</v>
      </c>
      <c r="G133" s="53" t="s">
        <v>61</v>
      </c>
      <c r="H133" s="5"/>
    </row>
    <row r="134" spans="1:8" s="117" customFormat="1" x14ac:dyDescent="0.3">
      <c r="A134" s="178">
        <v>125</v>
      </c>
      <c r="B134" s="107" t="s">
        <v>398</v>
      </c>
      <c r="C134" s="104" t="s">
        <v>62</v>
      </c>
      <c r="D134" s="103" t="s">
        <v>9</v>
      </c>
      <c r="E134" s="105">
        <v>25</v>
      </c>
      <c r="F134" s="176">
        <f t="shared" si="2"/>
        <v>1670</v>
      </c>
      <c r="G134" s="53" t="s">
        <v>60</v>
      </c>
      <c r="H134" s="5"/>
    </row>
    <row r="135" spans="1:8" s="117" customFormat="1" x14ac:dyDescent="0.3">
      <c r="A135" s="178">
        <v>126</v>
      </c>
      <c r="B135" s="107" t="s">
        <v>399</v>
      </c>
      <c r="C135" s="104" t="s">
        <v>62</v>
      </c>
      <c r="D135" s="103" t="s">
        <v>9</v>
      </c>
      <c r="E135" s="105">
        <v>25</v>
      </c>
      <c r="F135" s="176">
        <f t="shared" si="2"/>
        <v>1670</v>
      </c>
      <c r="G135" s="53" t="s">
        <v>61</v>
      </c>
      <c r="H135" s="5"/>
    </row>
    <row r="136" spans="1:8" s="117" customFormat="1" x14ac:dyDescent="0.3">
      <c r="A136" s="178">
        <v>127</v>
      </c>
      <c r="B136" s="107" t="s">
        <v>400</v>
      </c>
      <c r="C136" s="104" t="s">
        <v>62</v>
      </c>
      <c r="D136" s="103" t="s">
        <v>9</v>
      </c>
      <c r="E136" s="105">
        <v>62</v>
      </c>
      <c r="F136" s="176">
        <f t="shared" si="2"/>
        <v>4141.5999999999995</v>
      </c>
      <c r="G136" s="53" t="s">
        <v>60</v>
      </c>
      <c r="H136" s="5"/>
    </row>
    <row r="137" spans="1:8" s="117" customFormat="1" x14ac:dyDescent="0.3">
      <c r="A137" s="178">
        <v>128</v>
      </c>
      <c r="B137" s="273" t="s">
        <v>1021</v>
      </c>
      <c r="C137" s="104" t="s">
        <v>62</v>
      </c>
      <c r="D137" s="103" t="s">
        <v>9</v>
      </c>
      <c r="E137" s="53">
        <v>80</v>
      </c>
      <c r="F137" s="176">
        <f t="shared" si="2"/>
        <v>5344</v>
      </c>
      <c r="G137" s="151" t="s">
        <v>100</v>
      </c>
      <c r="H137" s="5"/>
    </row>
    <row r="138" spans="1:8" x14ac:dyDescent="0.3">
      <c r="A138" s="178">
        <v>129</v>
      </c>
      <c r="B138" s="274" t="s">
        <v>13</v>
      </c>
      <c r="C138" s="27"/>
      <c r="D138" s="105"/>
      <c r="E138" s="52">
        <f>SUM(E10:E137)</f>
        <v>20941</v>
      </c>
      <c r="F138" s="177">
        <f>SUM(F10:F137)</f>
        <v>1398858.8000000003</v>
      </c>
      <c r="G138" s="4"/>
      <c r="H138" s="25"/>
    </row>
    <row r="139" spans="1:8" s="1" customFormat="1" x14ac:dyDescent="0.3">
      <c r="A139" s="178">
        <v>130</v>
      </c>
      <c r="B139" s="247" t="s">
        <v>29</v>
      </c>
      <c r="C139" s="248"/>
      <c r="D139" s="248"/>
      <c r="E139" s="248"/>
      <c r="F139" s="248"/>
      <c r="G139" s="248"/>
      <c r="H139" s="25"/>
    </row>
    <row r="140" spans="1:8" s="117" customFormat="1" x14ac:dyDescent="0.3">
      <c r="A140" s="178">
        <v>131</v>
      </c>
      <c r="B140" s="107" t="s">
        <v>213</v>
      </c>
      <c r="C140" s="102" t="s">
        <v>65</v>
      </c>
      <c r="D140" s="101" t="s">
        <v>9</v>
      </c>
      <c r="E140" s="103">
        <v>50</v>
      </c>
      <c r="F140" s="142">
        <f>E140*66.8</f>
        <v>3340</v>
      </c>
      <c r="G140" s="53" t="s">
        <v>99</v>
      </c>
      <c r="H140" s="25"/>
    </row>
    <row r="141" spans="1:8" s="117" customFormat="1" x14ac:dyDescent="0.3">
      <c r="A141" s="178">
        <v>132</v>
      </c>
      <c r="B141" s="107" t="s">
        <v>214</v>
      </c>
      <c r="C141" s="102" t="s">
        <v>65</v>
      </c>
      <c r="D141" s="101" t="s">
        <v>9</v>
      </c>
      <c r="E141" s="103">
        <v>110</v>
      </c>
      <c r="F141" s="170">
        <f t="shared" ref="F141:F175" si="3">E141*66.8</f>
        <v>7348</v>
      </c>
      <c r="G141" s="3" t="s">
        <v>100</v>
      </c>
      <c r="H141" s="25"/>
    </row>
    <row r="142" spans="1:8" s="117" customFormat="1" x14ac:dyDescent="0.3">
      <c r="A142" s="178">
        <v>133</v>
      </c>
      <c r="B142" s="107" t="s">
        <v>215</v>
      </c>
      <c r="C142" s="102" t="s">
        <v>65</v>
      </c>
      <c r="D142" s="101" t="s">
        <v>9</v>
      </c>
      <c r="E142" s="103">
        <v>85</v>
      </c>
      <c r="F142" s="170">
        <f t="shared" si="3"/>
        <v>5678</v>
      </c>
      <c r="G142" s="53" t="s">
        <v>60</v>
      </c>
      <c r="H142" s="25"/>
    </row>
    <row r="143" spans="1:8" s="117" customFormat="1" x14ac:dyDescent="0.3">
      <c r="A143" s="178">
        <v>134</v>
      </c>
      <c r="B143" s="107" t="s">
        <v>216</v>
      </c>
      <c r="C143" s="114" t="s">
        <v>65</v>
      </c>
      <c r="D143" s="101" t="s">
        <v>9</v>
      </c>
      <c r="E143" s="103">
        <v>120</v>
      </c>
      <c r="F143" s="170">
        <f t="shared" si="3"/>
        <v>8016</v>
      </c>
      <c r="G143" s="53" t="s">
        <v>99</v>
      </c>
      <c r="H143" s="25"/>
    </row>
    <row r="144" spans="1:8" s="117" customFormat="1" x14ac:dyDescent="0.3">
      <c r="A144" s="178">
        <v>135</v>
      </c>
      <c r="B144" s="107" t="s">
        <v>217</v>
      </c>
      <c r="C144" s="102" t="s">
        <v>66</v>
      </c>
      <c r="D144" s="101" t="s">
        <v>9</v>
      </c>
      <c r="E144" s="103">
        <v>70</v>
      </c>
      <c r="F144" s="170">
        <f t="shared" si="3"/>
        <v>4676</v>
      </c>
      <c r="G144" s="53" t="s">
        <v>61</v>
      </c>
      <c r="H144" s="25"/>
    </row>
    <row r="145" spans="1:8" s="117" customFormat="1" x14ac:dyDescent="0.3">
      <c r="A145" s="178">
        <v>136</v>
      </c>
      <c r="B145" s="275" t="s">
        <v>218</v>
      </c>
      <c r="C145" s="102" t="s">
        <v>66</v>
      </c>
      <c r="D145" s="101" t="s">
        <v>9</v>
      </c>
      <c r="E145" s="103">
        <v>41</v>
      </c>
      <c r="F145" s="170">
        <f t="shared" si="3"/>
        <v>2738.7999999999997</v>
      </c>
      <c r="G145" s="3" t="s">
        <v>60</v>
      </c>
      <c r="H145" s="25"/>
    </row>
    <row r="146" spans="1:8" s="117" customFormat="1" x14ac:dyDescent="0.3">
      <c r="A146" s="178">
        <v>137</v>
      </c>
      <c r="B146" s="275" t="s">
        <v>219</v>
      </c>
      <c r="C146" s="102" t="s">
        <v>66</v>
      </c>
      <c r="D146" s="101" t="s">
        <v>9</v>
      </c>
      <c r="E146" s="103">
        <v>42</v>
      </c>
      <c r="F146" s="170">
        <f t="shared" si="3"/>
        <v>2805.6</v>
      </c>
      <c r="G146" s="53" t="s">
        <v>99</v>
      </c>
      <c r="H146" s="25"/>
    </row>
    <row r="147" spans="1:8" s="117" customFormat="1" x14ac:dyDescent="0.3">
      <c r="A147" s="178">
        <v>138</v>
      </c>
      <c r="B147" s="107" t="s">
        <v>353</v>
      </c>
      <c r="C147" s="102" t="s">
        <v>66</v>
      </c>
      <c r="D147" s="101" t="s">
        <v>9</v>
      </c>
      <c r="E147" s="105">
        <v>280</v>
      </c>
      <c r="F147" s="170">
        <f t="shared" si="3"/>
        <v>18704</v>
      </c>
      <c r="G147" s="53" t="s">
        <v>60</v>
      </c>
      <c r="H147" s="25"/>
    </row>
    <row r="148" spans="1:8" s="117" customFormat="1" x14ac:dyDescent="0.3">
      <c r="A148" s="178">
        <v>139</v>
      </c>
      <c r="B148" s="92" t="s">
        <v>355</v>
      </c>
      <c r="C148" s="102" t="s">
        <v>66</v>
      </c>
      <c r="D148" s="101" t="s">
        <v>9</v>
      </c>
      <c r="E148" s="105">
        <v>250</v>
      </c>
      <c r="F148" s="170">
        <f t="shared" si="3"/>
        <v>16700</v>
      </c>
      <c r="G148" s="53" t="s">
        <v>99</v>
      </c>
      <c r="H148" s="25"/>
    </row>
    <row r="149" spans="1:8" s="117" customFormat="1" x14ac:dyDescent="0.3">
      <c r="A149" s="178">
        <v>140</v>
      </c>
      <c r="B149" s="107" t="s">
        <v>356</v>
      </c>
      <c r="C149" s="102" t="s">
        <v>66</v>
      </c>
      <c r="D149" s="101" t="s">
        <v>9</v>
      </c>
      <c r="E149" s="105">
        <v>160</v>
      </c>
      <c r="F149" s="170">
        <f t="shared" si="3"/>
        <v>10688</v>
      </c>
      <c r="G149" s="3" t="s">
        <v>60</v>
      </c>
      <c r="H149" s="25"/>
    </row>
    <row r="150" spans="1:8" s="117" customFormat="1" x14ac:dyDescent="0.3">
      <c r="A150" s="178">
        <v>141</v>
      </c>
      <c r="B150" s="276" t="s">
        <v>357</v>
      </c>
      <c r="C150" s="102" t="s">
        <v>66</v>
      </c>
      <c r="D150" s="101" t="s">
        <v>9</v>
      </c>
      <c r="E150" s="105">
        <v>136</v>
      </c>
      <c r="F150" s="170">
        <f t="shared" si="3"/>
        <v>9084.7999999999993</v>
      </c>
      <c r="G150" s="53" t="s">
        <v>99</v>
      </c>
      <c r="H150" s="25"/>
    </row>
    <row r="151" spans="1:8" s="117" customFormat="1" x14ac:dyDescent="0.3">
      <c r="A151" s="178">
        <v>142</v>
      </c>
      <c r="B151" s="107" t="s">
        <v>358</v>
      </c>
      <c r="C151" s="102" t="s">
        <v>66</v>
      </c>
      <c r="D151" s="101" t="s">
        <v>9</v>
      </c>
      <c r="E151" s="105">
        <v>200</v>
      </c>
      <c r="F151" s="170">
        <f t="shared" si="3"/>
        <v>13360</v>
      </c>
      <c r="G151" s="3" t="s">
        <v>100</v>
      </c>
      <c r="H151" s="25"/>
    </row>
    <row r="152" spans="1:8" s="117" customFormat="1" x14ac:dyDescent="0.3">
      <c r="A152" s="178">
        <v>143</v>
      </c>
      <c r="B152" s="107" t="s">
        <v>359</v>
      </c>
      <c r="C152" s="102" t="s">
        <v>66</v>
      </c>
      <c r="D152" s="101" t="s">
        <v>9</v>
      </c>
      <c r="E152" s="105">
        <v>240</v>
      </c>
      <c r="F152" s="170">
        <f t="shared" si="3"/>
        <v>16032</v>
      </c>
      <c r="G152" s="53" t="s">
        <v>60</v>
      </c>
      <c r="H152" s="25"/>
    </row>
    <row r="153" spans="1:8" s="117" customFormat="1" x14ac:dyDescent="0.3">
      <c r="A153" s="178">
        <v>144</v>
      </c>
      <c r="B153" s="107" t="s">
        <v>360</v>
      </c>
      <c r="C153" s="102" t="s">
        <v>66</v>
      </c>
      <c r="D153" s="101" t="s">
        <v>9</v>
      </c>
      <c r="E153" s="105">
        <v>110</v>
      </c>
      <c r="F153" s="170">
        <f t="shared" si="3"/>
        <v>7348</v>
      </c>
      <c r="G153" s="53" t="s">
        <v>99</v>
      </c>
      <c r="H153" s="25"/>
    </row>
    <row r="154" spans="1:8" s="117" customFormat="1" x14ac:dyDescent="0.3">
      <c r="A154" s="178">
        <v>145</v>
      </c>
      <c r="B154" s="107" t="s">
        <v>361</v>
      </c>
      <c r="C154" s="104" t="s">
        <v>354</v>
      </c>
      <c r="D154" s="101" t="s">
        <v>9</v>
      </c>
      <c r="E154" s="105">
        <v>100</v>
      </c>
      <c r="F154" s="170">
        <f t="shared" si="3"/>
        <v>6680</v>
      </c>
      <c r="G154" s="53" t="s">
        <v>99</v>
      </c>
      <c r="H154" s="25"/>
    </row>
    <row r="155" spans="1:8" s="117" customFormat="1" x14ac:dyDescent="0.3">
      <c r="A155" s="178">
        <v>146</v>
      </c>
      <c r="B155" s="107" t="s">
        <v>362</v>
      </c>
      <c r="C155" s="104" t="s">
        <v>354</v>
      </c>
      <c r="D155" s="101" t="s">
        <v>9</v>
      </c>
      <c r="E155" s="105">
        <v>150</v>
      </c>
      <c r="F155" s="170">
        <f t="shared" si="3"/>
        <v>10020</v>
      </c>
      <c r="G155" s="53" t="s">
        <v>61</v>
      </c>
      <c r="H155" s="25"/>
    </row>
    <row r="156" spans="1:8" s="117" customFormat="1" x14ac:dyDescent="0.3">
      <c r="A156" s="178">
        <v>147</v>
      </c>
      <c r="B156" s="107" t="s">
        <v>363</v>
      </c>
      <c r="C156" s="104" t="s">
        <v>354</v>
      </c>
      <c r="D156" s="101" t="s">
        <v>9</v>
      </c>
      <c r="E156" s="105">
        <v>120</v>
      </c>
      <c r="F156" s="170">
        <f t="shared" si="3"/>
        <v>8016</v>
      </c>
      <c r="G156" s="3" t="s">
        <v>60</v>
      </c>
      <c r="H156" s="25"/>
    </row>
    <row r="157" spans="1:8" s="117" customFormat="1" x14ac:dyDescent="0.3">
      <c r="A157" s="178">
        <v>148</v>
      </c>
      <c r="B157" s="107" t="s">
        <v>364</v>
      </c>
      <c r="C157" s="104" t="s">
        <v>354</v>
      </c>
      <c r="D157" s="101" t="s">
        <v>9</v>
      </c>
      <c r="E157" s="105">
        <v>250</v>
      </c>
      <c r="F157" s="170">
        <f t="shared" si="3"/>
        <v>16700</v>
      </c>
      <c r="G157" s="53" t="s">
        <v>99</v>
      </c>
      <c r="H157" s="25"/>
    </row>
    <row r="158" spans="1:8" s="117" customFormat="1" x14ac:dyDescent="0.3">
      <c r="A158" s="178">
        <v>149</v>
      </c>
      <c r="B158" s="107" t="s">
        <v>365</v>
      </c>
      <c r="C158" s="104" t="s">
        <v>354</v>
      </c>
      <c r="D158" s="101" t="s">
        <v>9</v>
      </c>
      <c r="E158" s="105">
        <v>90</v>
      </c>
      <c r="F158" s="170">
        <f t="shared" si="3"/>
        <v>6012</v>
      </c>
      <c r="G158" s="3" t="s">
        <v>100</v>
      </c>
      <c r="H158" s="25"/>
    </row>
    <row r="159" spans="1:8" s="117" customFormat="1" x14ac:dyDescent="0.3">
      <c r="A159" s="178">
        <v>150</v>
      </c>
      <c r="B159" s="107" t="s">
        <v>366</v>
      </c>
      <c r="C159" s="104" t="s">
        <v>354</v>
      </c>
      <c r="D159" s="101" t="s">
        <v>9</v>
      </c>
      <c r="E159" s="105">
        <v>193</v>
      </c>
      <c r="F159" s="170">
        <f t="shared" si="3"/>
        <v>12892.4</v>
      </c>
      <c r="G159" s="53" t="s">
        <v>60</v>
      </c>
      <c r="H159" s="25"/>
    </row>
    <row r="160" spans="1:8" s="117" customFormat="1" x14ac:dyDescent="0.3">
      <c r="A160" s="178">
        <v>151</v>
      </c>
      <c r="B160" s="107" t="s">
        <v>367</v>
      </c>
      <c r="C160" s="104" t="s">
        <v>354</v>
      </c>
      <c r="D160" s="101" t="s">
        <v>9</v>
      </c>
      <c r="E160" s="105">
        <v>150</v>
      </c>
      <c r="F160" s="170">
        <f t="shared" si="3"/>
        <v>10020</v>
      </c>
      <c r="G160" s="53" t="s">
        <v>99</v>
      </c>
      <c r="H160" s="25"/>
    </row>
    <row r="161" spans="1:8" s="117" customFormat="1" x14ac:dyDescent="0.3">
      <c r="A161" s="178">
        <v>152</v>
      </c>
      <c r="B161" s="107" t="s">
        <v>368</v>
      </c>
      <c r="C161" s="104" t="s">
        <v>354</v>
      </c>
      <c r="D161" s="101" t="s">
        <v>9</v>
      </c>
      <c r="E161" s="158">
        <v>197</v>
      </c>
      <c r="F161" s="170">
        <f t="shared" si="3"/>
        <v>13159.599999999999</v>
      </c>
      <c r="G161" s="53" t="s">
        <v>61</v>
      </c>
      <c r="H161" s="25"/>
    </row>
    <row r="162" spans="1:8" s="117" customFormat="1" x14ac:dyDescent="0.3">
      <c r="A162" s="178">
        <v>153</v>
      </c>
      <c r="B162" s="107" t="s">
        <v>369</v>
      </c>
      <c r="C162" s="104" t="s">
        <v>354</v>
      </c>
      <c r="D162" s="101" t="s">
        <v>9</v>
      </c>
      <c r="E162" s="105">
        <v>70</v>
      </c>
      <c r="F162" s="170">
        <f t="shared" si="3"/>
        <v>4676</v>
      </c>
      <c r="G162" s="3" t="s">
        <v>60</v>
      </c>
      <c r="H162" s="25"/>
    </row>
    <row r="163" spans="1:8" s="117" customFormat="1" x14ac:dyDescent="0.3">
      <c r="A163" s="178">
        <v>154</v>
      </c>
      <c r="B163" s="107" t="s">
        <v>370</v>
      </c>
      <c r="C163" s="104" t="s">
        <v>354</v>
      </c>
      <c r="D163" s="101" t="s">
        <v>9</v>
      </c>
      <c r="E163" s="105">
        <v>85</v>
      </c>
      <c r="F163" s="170">
        <f t="shared" si="3"/>
        <v>5678</v>
      </c>
      <c r="G163" s="53" t="s">
        <v>99</v>
      </c>
      <c r="H163" s="25"/>
    </row>
    <row r="164" spans="1:8" s="117" customFormat="1" x14ac:dyDescent="0.3">
      <c r="A164" s="178">
        <v>155</v>
      </c>
      <c r="B164" s="107" t="s">
        <v>371</v>
      </c>
      <c r="C164" s="104" t="s">
        <v>354</v>
      </c>
      <c r="D164" s="101" t="s">
        <v>9</v>
      </c>
      <c r="E164" s="105">
        <v>120</v>
      </c>
      <c r="F164" s="170">
        <f t="shared" si="3"/>
        <v>8016</v>
      </c>
      <c r="G164" s="3" t="s">
        <v>100</v>
      </c>
      <c r="H164" s="25"/>
    </row>
    <row r="165" spans="1:8" s="117" customFormat="1" x14ac:dyDescent="0.3">
      <c r="A165" s="178">
        <v>156</v>
      </c>
      <c r="B165" s="107" t="s">
        <v>372</v>
      </c>
      <c r="C165" s="104" t="s">
        <v>354</v>
      </c>
      <c r="D165" s="101" t="s">
        <v>9</v>
      </c>
      <c r="E165" s="105">
        <v>90</v>
      </c>
      <c r="F165" s="170">
        <f t="shared" si="3"/>
        <v>6012</v>
      </c>
      <c r="G165" s="3" t="s">
        <v>100</v>
      </c>
      <c r="H165" s="25"/>
    </row>
    <row r="166" spans="1:8" s="117" customFormat="1" x14ac:dyDescent="0.3">
      <c r="A166" s="178">
        <v>157</v>
      </c>
      <c r="B166" s="107" t="s">
        <v>373</v>
      </c>
      <c r="C166" s="104" t="s">
        <v>354</v>
      </c>
      <c r="D166" s="101" t="s">
        <v>9</v>
      </c>
      <c r="E166" s="105">
        <v>70</v>
      </c>
      <c r="F166" s="170">
        <f t="shared" si="3"/>
        <v>4676</v>
      </c>
      <c r="G166" s="53" t="s">
        <v>60</v>
      </c>
      <c r="H166" s="25"/>
    </row>
    <row r="167" spans="1:8" s="117" customFormat="1" x14ac:dyDescent="0.3">
      <c r="A167" s="178">
        <v>158</v>
      </c>
      <c r="B167" s="107" t="s">
        <v>374</v>
      </c>
      <c r="C167" s="104" t="s">
        <v>354</v>
      </c>
      <c r="D167" s="101" t="s">
        <v>9</v>
      </c>
      <c r="E167" s="105">
        <v>70</v>
      </c>
      <c r="F167" s="170">
        <f t="shared" si="3"/>
        <v>4676</v>
      </c>
      <c r="G167" s="53" t="s">
        <v>99</v>
      </c>
      <c r="H167" s="25"/>
    </row>
    <row r="168" spans="1:8" s="117" customFormat="1" x14ac:dyDescent="0.3">
      <c r="A168" s="178">
        <v>159</v>
      </c>
      <c r="B168" s="107" t="s">
        <v>375</v>
      </c>
      <c r="C168" s="104" t="s">
        <v>354</v>
      </c>
      <c r="D168" s="101" t="s">
        <v>9</v>
      </c>
      <c r="E168" s="105">
        <v>85</v>
      </c>
      <c r="F168" s="170">
        <f t="shared" si="3"/>
        <v>5678</v>
      </c>
      <c r="G168" s="3" t="s">
        <v>100</v>
      </c>
      <c r="H168" s="25"/>
    </row>
    <row r="169" spans="1:8" s="117" customFormat="1" x14ac:dyDescent="0.3">
      <c r="A169" s="178">
        <v>160</v>
      </c>
      <c r="B169" s="107" t="s">
        <v>376</v>
      </c>
      <c r="C169" s="104" t="s">
        <v>354</v>
      </c>
      <c r="D169" s="101" t="s">
        <v>9</v>
      </c>
      <c r="E169" s="105">
        <v>50</v>
      </c>
      <c r="F169" s="170">
        <f t="shared" si="3"/>
        <v>3340</v>
      </c>
      <c r="G169" s="53" t="s">
        <v>60</v>
      </c>
      <c r="H169" s="25"/>
    </row>
    <row r="170" spans="1:8" s="117" customFormat="1" x14ac:dyDescent="0.3">
      <c r="A170" s="178">
        <v>161</v>
      </c>
      <c r="B170" s="107" t="s">
        <v>377</v>
      </c>
      <c r="C170" s="104" t="s">
        <v>354</v>
      </c>
      <c r="D170" s="101" t="s">
        <v>9</v>
      </c>
      <c r="E170" s="105">
        <v>120</v>
      </c>
      <c r="F170" s="170">
        <f t="shared" si="3"/>
        <v>8016</v>
      </c>
      <c r="G170" s="53" t="s">
        <v>99</v>
      </c>
      <c r="H170" s="25"/>
    </row>
    <row r="171" spans="1:8" s="117" customFormat="1" x14ac:dyDescent="0.3">
      <c r="A171" s="178">
        <v>162</v>
      </c>
      <c r="B171" s="107" t="s">
        <v>378</v>
      </c>
      <c r="C171" s="104" t="s">
        <v>354</v>
      </c>
      <c r="D171" s="101" t="s">
        <v>9</v>
      </c>
      <c r="E171" s="105">
        <v>120</v>
      </c>
      <c r="F171" s="170">
        <f t="shared" si="3"/>
        <v>8016</v>
      </c>
      <c r="G171" s="53" t="s">
        <v>61</v>
      </c>
      <c r="H171" s="25"/>
    </row>
    <row r="172" spans="1:8" s="117" customFormat="1" x14ac:dyDescent="0.3">
      <c r="A172" s="178">
        <v>163</v>
      </c>
      <c r="B172" s="107" t="s">
        <v>379</v>
      </c>
      <c r="C172" s="104" t="s">
        <v>354</v>
      </c>
      <c r="D172" s="101" t="s">
        <v>9</v>
      </c>
      <c r="E172" s="105">
        <v>80</v>
      </c>
      <c r="F172" s="170">
        <f t="shared" si="3"/>
        <v>5344</v>
      </c>
      <c r="G172" s="3" t="s">
        <v>60</v>
      </c>
      <c r="H172" s="25"/>
    </row>
    <row r="173" spans="1:8" s="117" customFormat="1" x14ac:dyDescent="0.3">
      <c r="A173" s="178">
        <v>164</v>
      </c>
      <c r="B173" s="107" t="s">
        <v>380</v>
      </c>
      <c r="C173" s="104" t="s">
        <v>354</v>
      </c>
      <c r="D173" s="101" t="s">
        <v>9</v>
      </c>
      <c r="E173" s="98">
        <v>120</v>
      </c>
      <c r="F173" s="170">
        <f t="shared" si="3"/>
        <v>8016</v>
      </c>
      <c r="G173" s="53" t="s">
        <v>99</v>
      </c>
      <c r="H173" s="25"/>
    </row>
    <row r="174" spans="1:8" s="117" customFormat="1" x14ac:dyDescent="0.3">
      <c r="A174" s="178">
        <v>165</v>
      </c>
      <c r="B174" s="107" t="s">
        <v>381</v>
      </c>
      <c r="C174" s="104" t="s">
        <v>354</v>
      </c>
      <c r="D174" s="101" t="s">
        <v>9</v>
      </c>
      <c r="E174" s="98">
        <v>120</v>
      </c>
      <c r="F174" s="170">
        <f t="shared" si="3"/>
        <v>8016</v>
      </c>
      <c r="G174" s="53" t="s">
        <v>99</v>
      </c>
      <c r="H174" s="25"/>
    </row>
    <row r="175" spans="1:8" s="117" customFormat="1" x14ac:dyDescent="0.3">
      <c r="A175" s="178">
        <v>166</v>
      </c>
      <c r="B175" s="107" t="s">
        <v>382</v>
      </c>
      <c r="C175" s="104" t="s">
        <v>354</v>
      </c>
      <c r="D175" s="101" t="s">
        <v>9</v>
      </c>
      <c r="E175" s="98">
        <v>120</v>
      </c>
      <c r="F175" s="170">
        <f t="shared" si="3"/>
        <v>8016</v>
      </c>
      <c r="G175" s="53" t="s">
        <v>61</v>
      </c>
      <c r="H175" s="25"/>
    </row>
    <row r="176" spans="1:8" s="117" customFormat="1" x14ac:dyDescent="0.3">
      <c r="A176" s="178">
        <v>167</v>
      </c>
      <c r="B176" s="107" t="s">
        <v>383</v>
      </c>
      <c r="C176" s="104" t="s">
        <v>384</v>
      </c>
      <c r="D176" s="101" t="s">
        <v>9</v>
      </c>
      <c r="E176" s="98">
        <v>175</v>
      </c>
      <c r="F176" s="170">
        <v>10719</v>
      </c>
      <c r="G176" s="3" t="s">
        <v>60</v>
      </c>
      <c r="H176" s="25"/>
    </row>
    <row r="177" spans="1:8" s="117" customFormat="1" x14ac:dyDescent="0.3">
      <c r="A177" s="178">
        <v>168</v>
      </c>
      <c r="B177" s="107" t="s">
        <v>385</v>
      </c>
      <c r="C177" s="104" t="s">
        <v>354</v>
      </c>
      <c r="D177" s="101" t="s">
        <v>9</v>
      </c>
      <c r="E177" s="98">
        <v>80</v>
      </c>
      <c r="F177" s="170">
        <f t="shared" ref="F177:F182" si="4">E177*66.8</f>
        <v>5344</v>
      </c>
      <c r="G177" s="53" t="s">
        <v>99</v>
      </c>
      <c r="H177" s="25"/>
    </row>
    <row r="178" spans="1:8" s="117" customFormat="1" x14ac:dyDescent="0.3">
      <c r="A178" s="178">
        <v>169</v>
      </c>
      <c r="B178" s="107" t="s">
        <v>386</v>
      </c>
      <c r="C178" s="104" t="s">
        <v>354</v>
      </c>
      <c r="D178" s="101" t="s">
        <v>9</v>
      </c>
      <c r="E178" s="98">
        <v>70</v>
      </c>
      <c r="F178" s="170">
        <f t="shared" si="4"/>
        <v>4676</v>
      </c>
      <c r="G178" s="53" t="s">
        <v>60</v>
      </c>
      <c r="H178" s="25"/>
    </row>
    <row r="179" spans="1:8" s="117" customFormat="1" x14ac:dyDescent="0.3">
      <c r="A179" s="178">
        <v>170</v>
      </c>
      <c r="B179" s="107" t="s">
        <v>387</v>
      </c>
      <c r="C179" s="104" t="s">
        <v>354</v>
      </c>
      <c r="D179" s="101" t="s">
        <v>9</v>
      </c>
      <c r="E179" s="98">
        <v>80</v>
      </c>
      <c r="F179" s="170">
        <f t="shared" si="4"/>
        <v>5344</v>
      </c>
      <c r="G179" s="53" t="s">
        <v>99</v>
      </c>
      <c r="H179" s="25"/>
    </row>
    <row r="180" spans="1:8" s="117" customFormat="1" x14ac:dyDescent="0.3">
      <c r="A180" s="178">
        <v>171</v>
      </c>
      <c r="B180" s="107" t="s">
        <v>388</v>
      </c>
      <c r="C180" s="104" t="s">
        <v>354</v>
      </c>
      <c r="D180" s="101" t="s">
        <v>9</v>
      </c>
      <c r="E180" s="98">
        <v>60</v>
      </c>
      <c r="F180" s="170">
        <f t="shared" si="4"/>
        <v>4008</v>
      </c>
      <c r="G180" s="53" t="s">
        <v>61</v>
      </c>
      <c r="H180" s="25"/>
    </row>
    <row r="181" spans="1:8" s="117" customFormat="1" x14ac:dyDescent="0.3">
      <c r="A181" s="178">
        <v>172</v>
      </c>
      <c r="B181" s="107" t="s">
        <v>389</v>
      </c>
      <c r="C181" s="104" t="s">
        <v>354</v>
      </c>
      <c r="D181" s="101" t="s">
        <v>9</v>
      </c>
      <c r="E181" s="98">
        <v>80</v>
      </c>
      <c r="F181" s="170">
        <f t="shared" si="4"/>
        <v>5344</v>
      </c>
      <c r="G181" s="3" t="s">
        <v>60</v>
      </c>
      <c r="H181" s="25"/>
    </row>
    <row r="182" spans="1:8" s="117" customFormat="1" x14ac:dyDescent="0.3">
      <c r="A182" s="178">
        <v>173</v>
      </c>
      <c r="B182" s="107" t="s">
        <v>390</v>
      </c>
      <c r="C182" s="104" t="s">
        <v>354</v>
      </c>
      <c r="D182" s="101" t="s">
        <v>9</v>
      </c>
      <c r="E182" s="98">
        <v>105</v>
      </c>
      <c r="F182" s="170">
        <f t="shared" si="4"/>
        <v>7014</v>
      </c>
      <c r="G182" s="3" t="s">
        <v>60</v>
      </c>
      <c r="H182" s="25"/>
    </row>
    <row r="183" spans="1:8" x14ac:dyDescent="0.3">
      <c r="A183" s="178">
        <v>174</v>
      </c>
      <c r="B183" s="274" t="s">
        <v>13</v>
      </c>
      <c r="C183" s="12"/>
      <c r="D183" s="108"/>
      <c r="E183" s="73">
        <f>SUM(E140:E182)</f>
        <v>5114</v>
      </c>
      <c r="F183" s="13">
        <f>SUM(F140:F182)</f>
        <v>340644.2</v>
      </c>
      <c r="G183" s="105"/>
      <c r="H183" s="25"/>
    </row>
    <row r="184" spans="1:8" x14ac:dyDescent="0.3">
      <c r="A184" s="178">
        <v>175</v>
      </c>
      <c r="B184" s="277" t="s">
        <v>12</v>
      </c>
      <c r="C184" s="24"/>
      <c r="D184" s="24"/>
      <c r="E184" s="74"/>
      <c r="F184" s="24"/>
      <c r="G184" s="24"/>
      <c r="H184" s="25"/>
    </row>
    <row r="185" spans="1:8" s="1" customFormat="1" x14ac:dyDescent="0.3">
      <c r="A185" s="178">
        <v>176</v>
      </c>
      <c r="B185" s="268" t="s">
        <v>220</v>
      </c>
      <c r="C185" s="114" t="s">
        <v>221</v>
      </c>
      <c r="D185" s="103" t="s">
        <v>9</v>
      </c>
      <c r="E185" s="103">
        <v>12</v>
      </c>
      <c r="F185" s="96">
        <f>E185*66.7</f>
        <v>800.40000000000009</v>
      </c>
      <c r="G185" s="3" t="s">
        <v>99</v>
      </c>
      <c r="H185" s="25"/>
    </row>
    <row r="186" spans="1:8" s="1" customFormat="1" x14ac:dyDescent="0.3">
      <c r="A186" s="178">
        <v>177</v>
      </c>
      <c r="B186" s="268" t="s">
        <v>222</v>
      </c>
      <c r="C186" s="121" t="s">
        <v>69</v>
      </c>
      <c r="D186" s="103" t="s">
        <v>9</v>
      </c>
      <c r="E186" s="103">
        <v>275</v>
      </c>
      <c r="F186" s="96">
        <f t="shared" ref="F186:F194" si="5">E186*66.7</f>
        <v>18342.5</v>
      </c>
      <c r="G186" s="3" t="s">
        <v>99</v>
      </c>
      <c r="H186" s="25"/>
    </row>
    <row r="187" spans="1:8" s="1" customFormat="1" x14ac:dyDescent="0.3">
      <c r="A187" s="178">
        <v>178</v>
      </c>
      <c r="B187" s="268" t="s">
        <v>223</v>
      </c>
      <c r="C187" s="121" t="s">
        <v>69</v>
      </c>
      <c r="D187" s="103" t="s">
        <v>9</v>
      </c>
      <c r="E187" s="103">
        <v>45</v>
      </c>
      <c r="F187" s="96">
        <f t="shared" si="5"/>
        <v>3001.5</v>
      </c>
      <c r="G187" s="3" t="s">
        <v>99</v>
      </c>
      <c r="H187" s="25"/>
    </row>
    <row r="188" spans="1:8" s="1" customFormat="1" x14ac:dyDescent="0.3">
      <c r="A188" s="178">
        <v>179</v>
      </c>
      <c r="B188" s="268" t="s">
        <v>224</v>
      </c>
      <c r="C188" s="121" t="s">
        <v>69</v>
      </c>
      <c r="D188" s="103" t="s">
        <v>9</v>
      </c>
      <c r="E188" s="103">
        <v>221</v>
      </c>
      <c r="F188" s="96">
        <f t="shared" si="5"/>
        <v>14740.7</v>
      </c>
      <c r="G188" s="3" t="s">
        <v>60</v>
      </c>
      <c r="H188" s="25"/>
    </row>
    <row r="189" spans="1:8" s="117" customFormat="1" x14ac:dyDescent="0.3">
      <c r="A189" s="178">
        <v>180</v>
      </c>
      <c r="B189" s="278" t="s">
        <v>225</v>
      </c>
      <c r="C189" s="121" t="s">
        <v>69</v>
      </c>
      <c r="D189" s="103" t="s">
        <v>9</v>
      </c>
      <c r="E189" s="120">
        <v>120</v>
      </c>
      <c r="F189" s="96">
        <f t="shared" si="5"/>
        <v>8004</v>
      </c>
      <c r="G189" s="3" t="s">
        <v>60</v>
      </c>
      <c r="H189" s="25"/>
    </row>
    <row r="190" spans="1:8" s="117" customFormat="1" x14ac:dyDescent="0.3">
      <c r="A190" s="178">
        <v>181</v>
      </c>
      <c r="B190" s="278" t="s">
        <v>226</v>
      </c>
      <c r="C190" s="121" t="s">
        <v>69</v>
      </c>
      <c r="D190" s="103" t="s">
        <v>9</v>
      </c>
      <c r="E190" s="120">
        <v>109</v>
      </c>
      <c r="F190" s="96">
        <f t="shared" si="5"/>
        <v>7270.3</v>
      </c>
      <c r="G190" s="3" t="s">
        <v>60</v>
      </c>
      <c r="H190" s="25"/>
    </row>
    <row r="191" spans="1:8" s="117" customFormat="1" x14ac:dyDescent="0.3">
      <c r="A191" s="178">
        <v>182</v>
      </c>
      <c r="B191" s="107" t="s">
        <v>394</v>
      </c>
      <c r="C191" s="104" t="s">
        <v>391</v>
      </c>
      <c r="D191" s="103" t="s">
        <v>9</v>
      </c>
      <c r="E191" s="105">
        <v>200</v>
      </c>
      <c r="F191" s="96">
        <f t="shared" si="5"/>
        <v>13340</v>
      </c>
      <c r="G191" s="3" t="s">
        <v>99</v>
      </c>
      <c r="H191" s="25"/>
    </row>
    <row r="192" spans="1:8" s="117" customFormat="1" x14ac:dyDescent="0.3">
      <c r="A192" s="178">
        <v>183</v>
      </c>
      <c r="B192" s="107" t="s">
        <v>392</v>
      </c>
      <c r="C192" s="104" t="s">
        <v>391</v>
      </c>
      <c r="D192" s="103" t="s">
        <v>9</v>
      </c>
      <c r="E192" s="105">
        <v>320</v>
      </c>
      <c r="F192" s="96">
        <f t="shared" si="5"/>
        <v>21344</v>
      </c>
      <c r="G192" s="3" t="s">
        <v>60</v>
      </c>
      <c r="H192" s="25"/>
    </row>
    <row r="193" spans="1:8" s="117" customFormat="1" x14ac:dyDescent="0.3">
      <c r="A193" s="178">
        <v>184</v>
      </c>
      <c r="B193" s="107" t="s">
        <v>393</v>
      </c>
      <c r="C193" s="104" t="s">
        <v>391</v>
      </c>
      <c r="D193" s="103" t="s">
        <v>9</v>
      </c>
      <c r="E193" s="105">
        <v>220</v>
      </c>
      <c r="F193" s="96">
        <f t="shared" si="5"/>
        <v>14674</v>
      </c>
      <c r="G193" s="3" t="s">
        <v>60</v>
      </c>
      <c r="H193" s="25"/>
    </row>
    <row r="194" spans="1:8" s="117" customFormat="1" x14ac:dyDescent="0.3">
      <c r="A194" s="178">
        <v>185</v>
      </c>
      <c r="B194" s="107" t="s">
        <v>395</v>
      </c>
      <c r="C194" s="121" t="s">
        <v>69</v>
      </c>
      <c r="D194" s="103" t="s">
        <v>9</v>
      </c>
      <c r="E194" s="98">
        <v>150</v>
      </c>
      <c r="F194" s="96">
        <f t="shared" si="5"/>
        <v>10005</v>
      </c>
      <c r="G194" s="3" t="s">
        <v>60</v>
      </c>
      <c r="H194" s="25"/>
    </row>
    <row r="195" spans="1:8" s="117" customFormat="1" x14ac:dyDescent="0.3">
      <c r="A195" s="178">
        <v>186</v>
      </c>
      <c r="B195" s="107" t="s">
        <v>396</v>
      </c>
      <c r="C195" s="121" t="s">
        <v>69</v>
      </c>
      <c r="D195" s="103" t="s">
        <v>9</v>
      </c>
      <c r="E195" s="98">
        <v>150</v>
      </c>
      <c r="F195" s="96">
        <v>10002</v>
      </c>
      <c r="G195" s="3" t="s">
        <v>60</v>
      </c>
      <c r="H195" s="25"/>
    </row>
    <row r="196" spans="1:8" x14ac:dyDescent="0.3">
      <c r="A196" s="178">
        <v>187</v>
      </c>
      <c r="B196" s="279" t="s">
        <v>13</v>
      </c>
      <c r="C196" s="14"/>
      <c r="D196" s="15"/>
      <c r="E196" s="15">
        <f>SUM(E185:E195)</f>
        <v>1822</v>
      </c>
      <c r="F196" s="15">
        <f>SUM(F185:F195)</f>
        <v>121524.40000000001</v>
      </c>
      <c r="G196" s="28"/>
      <c r="H196" s="25"/>
    </row>
    <row r="197" spans="1:8" s="1" customFormat="1" x14ac:dyDescent="0.3">
      <c r="A197" s="178">
        <v>188</v>
      </c>
      <c r="B197" s="280" t="s">
        <v>13</v>
      </c>
      <c r="C197" s="14"/>
      <c r="D197" s="15"/>
      <c r="E197" s="15">
        <f>E196+E183+E138</f>
        <v>27877</v>
      </c>
      <c r="F197" s="15">
        <f>F196+F183+F138</f>
        <v>1861027.4000000004</v>
      </c>
      <c r="G197" s="28"/>
      <c r="H197" s="25"/>
    </row>
    <row r="198" spans="1:8" x14ac:dyDescent="0.3">
      <c r="A198" s="178">
        <v>189</v>
      </c>
      <c r="B198" s="249" t="s">
        <v>38</v>
      </c>
      <c r="C198" s="250"/>
      <c r="D198" s="250"/>
      <c r="E198" s="250"/>
      <c r="F198" s="250"/>
      <c r="G198" s="250"/>
      <c r="H198" s="25"/>
    </row>
    <row r="199" spans="1:8" s="117" customFormat="1" x14ac:dyDescent="0.3">
      <c r="A199" s="178">
        <v>190</v>
      </c>
      <c r="B199" s="281" t="s">
        <v>227</v>
      </c>
      <c r="C199" s="166" t="s">
        <v>1098</v>
      </c>
      <c r="D199" s="158" t="s">
        <v>14</v>
      </c>
      <c r="E199" s="66">
        <v>10</v>
      </c>
      <c r="F199" s="179">
        <f>E199*66.8</f>
        <v>668</v>
      </c>
      <c r="G199" s="3" t="s">
        <v>99</v>
      </c>
      <c r="H199" s="25"/>
    </row>
    <row r="200" spans="1:8" s="117" customFormat="1" x14ac:dyDescent="0.3">
      <c r="A200" s="178">
        <v>191</v>
      </c>
      <c r="B200" s="281" t="s">
        <v>239</v>
      </c>
      <c r="C200" s="166" t="s">
        <v>1098</v>
      </c>
      <c r="D200" s="158" t="s">
        <v>14</v>
      </c>
      <c r="E200" s="66">
        <v>12</v>
      </c>
      <c r="F200" s="179">
        <f t="shared" ref="F200:F223" si="6">E200*66.8</f>
        <v>801.59999999999991</v>
      </c>
      <c r="G200" s="3" t="s">
        <v>60</v>
      </c>
      <c r="H200" s="25"/>
    </row>
    <row r="201" spans="1:8" s="117" customFormat="1" x14ac:dyDescent="0.3">
      <c r="A201" s="178">
        <v>192</v>
      </c>
      <c r="B201" s="107" t="s">
        <v>402</v>
      </c>
      <c r="C201" s="166" t="s">
        <v>1098</v>
      </c>
      <c r="D201" s="158" t="s">
        <v>14</v>
      </c>
      <c r="E201" s="105">
        <v>50</v>
      </c>
      <c r="F201" s="179">
        <f t="shared" si="6"/>
        <v>3340</v>
      </c>
      <c r="G201" s="3" t="s">
        <v>99</v>
      </c>
      <c r="H201" s="25"/>
    </row>
    <row r="202" spans="1:8" s="117" customFormat="1" x14ac:dyDescent="0.3">
      <c r="A202" s="178">
        <v>193</v>
      </c>
      <c r="B202" s="92" t="s">
        <v>403</v>
      </c>
      <c r="C202" s="166" t="s">
        <v>1098</v>
      </c>
      <c r="D202" s="158" t="s">
        <v>14</v>
      </c>
      <c r="E202" s="105">
        <v>15</v>
      </c>
      <c r="F202" s="179">
        <f t="shared" si="6"/>
        <v>1002</v>
      </c>
      <c r="G202" s="3" t="s">
        <v>60</v>
      </c>
      <c r="H202" s="25"/>
    </row>
    <row r="203" spans="1:8" s="117" customFormat="1" x14ac:dyDescent="0.3">
      <c r="A203" s="178">
        <v>194</v>
      </c>
      <c r="B203" s="107" t="s">
        <v>358</v>
      </c>
      <c r="C203" s="166" t="s">
        <v>1098</v>
      </c>
      <c r="D203" s="158" t="s">
        <v>14</v>
      </c>
      <c r="E203" s="105">
        <v>38</v>
      </c>
      <c r="F203" s="179">
        <f t="shared" si="6"/>
        <v>2538.4</v>
      </c>
      <c r="G203" s="3" t="s">
        <v>60</v>
      </c>
      <c r="H203" s="25"/>
    </row>
    <row r="204" spans="1:8" s="117" customFormat="1" x14ac:dyDescent="0.3">
      <c r="A204" s="178">
        <v>195</v>
      </c>
      <c r="B204" s="107" t="s">
        <v>406</v>
      </c>
      <c r="C204" s="166" t="s">
        <v>1098</v>
      </c>
      <c r="D204" s="158" t="s">
        <v>14</v>
      </c>
      <c r="E204" s="105">
        <v>35</v>
      </c>
      <c r="F204" s="179">
        <f t="shared" si="6"/>
        <v>2338</v>
      </c>
      <c r="G204" s="3" t="s">
        <v>99</v>
      </c>
      <c r="H204" s="25"/>
    </row>
    <row r="205" spans="1:8" s="117" customFormat="1" x14ac:dyDescent="0.3">
      <c r="A205" s="178">
        <v>196</v>
      </c>
      <c r="B205" s="107" t="s">
        <v>412</v>
      </c>
      <c r="C205" s="166" t="s">
        <v>1098</v>
      </c>
      <c r="D205" s="158" t="s">
        <v>14</v>
      </c>
      <c r="E205" s="105">
        <v>11</v>
      </c>
      <c r="F205" s="179">
        <f t="shared" si="6"/>
        <v>734.8</v>
      </c>
      <c r="G205" s="3" t="s">
        <v>60</v>
      </c>
      <c r="H205" s="25"/>
    </row>
    <row r="206" spans="1:8" s="117" customFormat="1" x14ac:dyDescent="0.3">
      <c r="A206" s="178">
        <v>197</v>
      </c>
      <c r="B206" s="92" t="s">
        <v>413</v>
      </c>
      <c r="C206" s="166" t="s">
        <v>1098</v>
      </c>
      <c r="D206" s="158" t="s">
        <v>14</v>
      </c>
      <c r="E206" s="105">
        <v>8</v>
      </c>
      <c r="F206" s="179">
        <f t="shared" si="6"/>
        <v>534.4</v>
      </c>
      <c r="G206" s="3" t="s">
        <v>99</v>
      </c>
      <c r="H206" s="25"/>
    </row>
    <row r="207" spans="1:8" s="117" customFormat="1" x14ac:dyDescent="0.3">
      <c r="A207" s="178">
        <v>198</v>
      </c>
      <c r="B207" s="92" t="s">
        <v>414</v>
      </c>
      <c r="C207" s="166" t="s">
        <v>1098</v>
      </c>
      <c r="D207" s="158" t="s">
        <v>14</v>
      </c>
      <c r="E207" s="105">
        <v>20</v>
      </c>
      <c r="F207" s="179">
        <f t="shared" si="6"/>
        <v>1336</v>
      </c>
      <c r="G207" s="3" t="s">
        <v>60</v>
      </c>
      <c r="H207" s="25"/>
    </row>
    <row r="208" spans="1:8" s="117" customFormat="1" x14ac:dyDescent="0.3">
      <c r="A208" s="178">
        <v>199</v>
      </c>
      <c r="B208" s="107" t="s">
        <v>415</v>
      </c>
      <c r="C208" s="166" t="s">
        <v>1098</v>
      </c>
      <c r="D208" s="158" t="s">
        <v>14</v>
      </c>
      <c r="E208" s="105">
        <v>25</v>
      </c>
      <c r="F208" s="179">
        <f t="shared" si="6"/>
        <v>1670</v>
      </c>
      <c r="G208" s="3" t="s">
        <v>99</v>
      </c>
      <c r="H208" s="25"/>
    </row>
    <row r="209" spans="1:8" s="117" customFormat="1" x14ac:dyDescent="0.3">
      <c r="A209" s="178">
        <v>200</v>
      </c>
      <c r="B209" s="107" t="s">
        <v>1032</v>
      </c>
      <c r="C209" s="166" t="s">
        <v>1098</v>
      </c>
      <c r="D209" s="158" t="s">
        <v>14</v>
      </c>
      <c r="E209" s="105">
        <v>8</v>
      </c>
      <c r="F209" s="179">
        <f t="shared" si="6"/>
        <v>534.4</v>
      </c>
      <c r="G209" s="3" t="s">
        <v>60</v>
      </c>
      <c r="H209" s="25"/>
    </row>
    <row r="210" spans="1:8" s="117" customFormat="1" x14ac:dyDescent="0.3">
      <c r="A210" s="178">
        <v>201</v>
      </c>
      <c r="B210" s="107" t="s">
        <v>416</v>
      </c>
      <c r="C210" s="166" t="s">
        <v>1098</v>
      </c>
      <c r="D210" s="158" t="s">
        <v>14</v>
      </c>
      <c r="E210" s="105">
        <v>10</v>
      </c>
      <c r="F210" s="179">
        <f t="shared" si="6"/>
        <v>668</v>
      </c>
      <c r="G210" s="3" t="s">
        <v>99</v>
      </c>
      <c r="H210" s="25"/>
    </row>
    <row r="211" spans="1:8" s="117" customFormat="1" x14ac:dyDescent="0.3">
      <c r="A211" s="178">
        <v>202</v>
      </c>
      <c r="B211" s="107" t="s">
        <v>417</v>
      </c>
      <c r="C211" s="166" t="s">
        <v>1098</v>
      </c>
      <c r="D211" s="158" t="s">
        <v>14</v>
      </c>
      <c r="E211" s="105">
        <v>6</v>
      </c>
      <c r="F211" s="179">
        <f t="shared" si="6"/>
        <v>400.79999999999995</v>
      </c>
      <c r="G211" s="3" t="s">
        <v>60</v>
      </c>
      <c r="H211" s="25"/>
    </row>
    <row r="212" spans="1:8" s="117" customFormat="1" x14ac:dyDescent="0.3">
      <c r="A212" s="178">
        <v>203</v>
      </c>
      <c r="B212" s="107" t="s">
        <v>418</v>
      </c>
      <c r="C212" s="166" t="s">
        <v>1098</v>
      </c>
      <c r="D212" s="158" t="s">
        <v>14</v>
      </c>
      <c r="E212" s="105">
        <v>21</v>
      </c>
      <c r="F212" s="179">
        <f t="shared" si="6"/>
        <v>1402.8</v>
      </c>
      <c r="G212" s="3" t="s">
        <v>99</v>
      </c>
      <c r="H212" s="25"/>
    </row>
    <row r="213" spans="1:8" s="117" customFormat="1" x14ac:dyDescent="0.3">
      <c r="A213" s="178">
        <v>204</v>
      </c>
      <c r="B213" s="107" t="s">
        <v>419</v>
      </c>
      <c r="C213" s="166" t="s">
        <v>1098</v>
      </c>
      <c r="D213" s="158" t="s">
        <v>14</v>
      </c>
      <c r="E213" s="105">
        <v>18</v>
      </c>
      <c r="F213" s="179">
        <f t="shared" si="6"/>
        <v>1202.3999999999999</v>
      </c>
      <c r="G213" s="3" t="s">
        <v>60</v>
      </c>
      <c r="H213" s="25"/>
    </row>
    <row r="214" spans="1:8" s="117" customFormat="1" x14ac:dyDescent="0.3">
      <c r="A214" s="178">
        <v>205</v>
      </c>
      <c r="B214" s="107" t="s">
        <v>420</v>
      </c>
      <c r="C214" s="166" t="s">
        <v>1098</v>
      </c>
      <c r="D214" s="158" t="s">
        <v>14</v>
      </c>
      <c r="E214" s="105">
        <v>15</v>
      </c>
      <c r="F214" s="179">
        <f t="shared" si="6"/>
        <v>1002</v>
      </c>
      <c r="G214" s="3" t="s">
        <v>99</v>
      </c>
      <c r="H214" s="25"/>
    </row>
    <row r="215" spans="1:8" s="117" customFormat="1" x14ac:dyDescent="0.3">
      <c r="A215" s="178">
        <v>206</v>
      </c>
      <c r="B215" s="107" t="s">
        <v>421</v>
      </c>
      <c r="C215" s="166" t="s">
        <v>1098</v>
      </c>
      <c r="D215" s="158" t="s">
        <v>14</v>
      </c>
      <c r="E215" s="105">
        <v>6</v>
      </c>
      <c r="F215" s="179">
        <f t="shared" si="6"/>
        <v>400.79999999999995</v>
      </c>
      <c r="G215" s="3" t="s">
        <v>60</v>
      </c>
      <c r="H215" s="25"/>
    </row>
    <row r="216" spans="1:8" s="117" customFormat="1" x14ac:dyDescent="0.3">
      <c r="A216" s="178">
        <v>207</v>
      </c>
      <c r="B216" s="107" t="s">
        <v>428</v>
      </c>
      <c r="C216" s="166" t="s">
        <v>1098</v>
      </c>
      <c r="D216" s="158" t="s">
        <v>14</v>
      </c>
      <c r="E216" s="105">
        <v>20</v>
      </c>
      <c r="F216" s="179">
        <f t="shared" si="6"/>
        <v>1336</v>
      </c>
      <c r="G216" s="3" t="s">
        <v>99</v>
      </c>
      <c r="H216" s="25"/>
    </row>
    <row r="217" spans="1:8" s="117" customFormat="1" x14ac:dyDescent="0.3">
      <c r="A217" s="178">
        <v>208</v>
      </c>
      <c r="B217" s="107" t="s">
        <v>429</v>
      </c>
      <c r="C217" s="166" t="s">
        <v>1098</v>
      </c>
      <c r="D217" s="158" t="s">
        <v>14</v>
      </c>
      <c r="E217" s="105">
        <v>6</v>
      </c>
      <c r="F217" s="179">
        <f t="shared" si="6"/>
        <v>400.79999999999995</v>
      </c>
      <c r="G217" s="3" t="s">
        <v>60</v>
      </c>
      <c r="H217" s="25"/>
    </row>
    <row r="218" spans="1:8" s="117" customFormat="1" x14ac:dyDescent="0.3">
      <c r="A218" s="178">
        <v>209</v>
      </c>
      <c r="B218" s="107" t="s">
        <v>430</v>
      </c>
      <c r="C218" s="166" t="s">
        <v>1098</v>
      </c>
      <c r="D218" s="158" t="s">
        <v>14</v>
      </c>
      <c r="E218" s="105">
        <v>20</v>
      </c>
      <c r="F218" s="179">
        <f t="shared" si="6"/>
        <v>1336</v>
      </c>
      <c r="G218" s="3" t="s">
        <v>99</v>
      </c>
      <c r="H218" s="25"/>
    </row>
    <row r="219" spans="1:8" s="117" customFormat="1" x14ac:dyDescent="0.3">
      <c r="A219" s="178">
        <v>210</v>
      </c>
      <c r="B219" s="107" t="s">
        <v>431</v>
      </c>
      <c r="C219" s="166" t="s">
        <v>1098</v>
      </c>
      <c r="D219" s="158" t="s">
        <v>14</v>
      </c>
      <c r="E219" s="105">
        <v>20</v>
      </c>
      <c r="F219" s="179">
        <f t="shared" si="6"/>
        <v>1336</v>
      </c>
      <c r="G219" s="3" t="s">
        <v>60</v>
      </c>
      <c r="H219" s="25"/>
    </row>
    <row r="220" spans="1:8" s="117" customFormat="1" x14ac:dyDescent="0.3">
      <c r="A220" s="178">
        <v>211</v>
      </c>
      <c r="B220" s="107" t="s">
        <v>437</v>
      </c>
      <c r="C220" s="166" t="s">
        <v>1098</v>
      </c>
      <c r="D220" s="158" t="s">
        <v>14</v>
      </c>
      <c r="E220" s="105">
        <v>60</v>
      </c>
      <c r="F220" s="179">
        <f t="shared" si="6"/>
        <v>4008</v>
      </c>
      <c r="G220" s="3" t="s">
        <v>60</v>
      </c>
      <c r="H220" s="25"/>
    </row>
    <row r="221" spans="1:8" s="117" customFormat="1" x14ac:dyDescent="0.3">
      <c r="A221" s="178">
        <v>212</v>
      </c>
      <c r="B221" s="107" t="s">
        <v>438</v>
      </c>
      <c r="C221" s="166" t="s">
        <v>1098</v>
      </c>
      <c r="D221" s="158" t="s">
        <v>14</v>
      </c>
      <c r="E221" s="105">
        <v>15</v>
      </c>
      <c r="F221" s="179">
        <f t="shared" si="6"/>
        <v>1002</v>
      </c>
      <c r="G221" s="3" t="s">
        <v>99</v>
      </c>
      <c r="H221" s="25"/>
    </row>
    <row r="222" spans="1:8" s="117" customFormat="1" x14ac:dyDescent="0.3">
      <c r="A222" s="178">
        <v>213</v>
      </c>
      <c r="B222" s="268" t="s">
        <v>896</v>
      </c>
      <c r="C222" s="166" t="s">
        <v>1098</v>
      </c>
      <c r="D222" s="158" t="s">
        <v>14</v>
      </c>
      <c r="E222" s="103">
        <v>17</v>
      </c>
      <c r="F222" s="179">
        <f t="shared" si="6"/>
        <v>1135.5999999999999</v>
      </c>
      <c r="G222" s="3" t="s">
        <v>60</v>
      </c>
      <c r="H222" s="25"/>
    </row>
    <row r="223" spans="1:8" s="117" customFormat="1" x14ac:dyDescent="0.3">
      <c r="A223" s="178">
        <v>214</v>
      </c>
      <c r="B223" s="268" t="s">
        <v>897</v>
      </c>
      <c r="C223" s="166" t="s">
        <v>1098</v>
      </c>
      <c r="D223" s="158" t="s">
        <v>14</v>
      </c>
      <c r="E223" s="103">
        <v>21</v>
      </c>
      <c r="F223" s="179">
        <f t="shared" si="6"/>
        <v>1402.8</v>
      </c>
      <c r="G223" s="3" t="s">
        <v>99</v>
      </c>
      <c r="H223" s="25"/>
    </row>
    <row r="224" spans="1:8" s="117" customFormat="1" x14ac:dyDescent="0.3">
      <c r="A224" s="178">
        <v>215</v>
      </c>
      <c r="B224" s="268" t="s">
        <v>898</v>
      </c>
      <c r="C224" s="166" t="s">
        <v>1098</v>
      </c>
      <c r="D224" s="158" t="s">
        <v>14</v>
      </c>
      <c r="E224" s="103">
        <v>36</v>
      </c>
      <c r="F224" s="179">
        <v>2450</v>
      </c>
      <c r="G224" s="3" t="s">
        <v>60</v>
      </c>
      <c r="H224" s="25"/>
    </row>
    <row r="225" spans="1:8" s="117" customFormat="1" x14ac:dyDescent="0.3">
      <c r="A225" s="178">
        <v>216</v>
      </c>
      <c r="B225" s="268" t="s">
        <v>1116</v>
      </c>
      <c r="C225" s="166" t="s">
        <v>1098</v>
      </c>
      <c r="D225" s="158" t="s">
        <v>14</v>
      </c>
      <c r="E225" s="103">
        <v>36</v>
      </c>
      <c r="F225" s="179">
        <v>2450</v>
      </c>
      <c r="G225" s="3" t="s">
        <v>60</v>
      </c>
      <c r="H225" s="25"/>
    </row>
    <row r="226" spans="1:8" s="117" customFormat="1" x14ac:dyDescent="0.3">
      <c r="A226" s="178">
        <v>217</v>
      </c>
      <c r="B226" s="282" t="s">
        <v>13</v>
      </c>
      <c r="C226" s="108"/>
      <c r="D226" s="109"/>
      <c r="E226" s="75">
        <f>SUM(E199:E224)</f>
        <v>523</v>
      </c>
      <c r="F226" s="70">
        <f>SUM(F199:F224)</f>
        <v>34981.599999999991</v>
      </c>
      <c r="G226" s="4"/>
      <c r="H226" s="25"/>
    </row>
    <row r="227" spans="1:8" s="117" customFormat="1" x14ac:dyDescent="0.3">
      <c r="A227" s="178">
        <v>218</v>
      </c>
      <c r="B227" s="245" t="s">
        <v>92</v>
      </c>
      <c r="C227" s="246"/>
      <c r="D227" s="246"/>
      <c r="E227" s="246"/>
      <c r="F227" s="246"/>
      <c r="G227" s="246"/>
      <c r="H227" s="25"/>
    </row>
    <row r="228" spans="1:8" s="117" customFormat="1" x14ac:dyDescent="0.3">
      <c r="A228" s="178">
        <v>219</v>
      </c>
      <c r="B228" s="268" t="s">
        <v>229</v>
      </c>
      <c r="C228" s="102" t="s">
        <v>228</v>
      </c>
      <c r="D228" s="103" t="s">
        <v>14</v>
      </c>
      <c r="E228" s="103">
        <v>150</v>
      </c>
      <c r="F228" s="183">
        <f>E228*11.9</f>
        <v>1785</v>
      </c>
      <c r="G228" s="3" t="s">
        <v>100</v>
      </c>
      <c r="H228" s="25"/>
    </row>
    <row r="229" spans="1:8" s="117" customFormat="1" x14ac:dyDescent="0.3">
      <c r="A229" s="178">
        <v>220</v>
      </c>
      <c r="B229" s="268" t="s">
        <v>230</v>
      </c>
      <c r="C229" s="102" t="s">
        <v>228</v>
      </c>
      <c r="D229" s="103" t="s">
        <v>14</v>
      </c>
      <c r="E229" s="103">
        <v>142</v>
      </c>
      <c r="F229" s="183">
        <f t="shared" ref="F229:F289" si="7">E229*11.9</f>
        <v>1689.8</v>
      </c>
      <c r="G229" s="3" t="s">
        <v>61</v>
      </c>
      <c r="H229" s="25"/>
    </row>
    <row r="230" spans="1:8" s="117" customFormat="1" x14ac:dyDescent="0.3">
      <c r="A230" s="178">
        <v>221</v>
      </c>
      <c r="B230" s="268" t="s">
        <v>231</v>
      </c>
      <c r="C230" s="102" t="s">
        <v>228</v>
      </c>
      <c r="D230" s="103" t="s">
        <v>14</v>
      </c>
      <c r="E230" s="103">
        <v>60</v>
      </c>
      <c r="F230" s="183">
        <f t="shared" si="7"/>
        <v>714</v>
      </c>
      <c r="G230" s="3" t="s">
        <v>60</v>
      </c>
      <c r="H230" s="25"/>
    </row>
    <row r="231" spans="1:8" s="117" customFormat="1" x14ac:dyDescent="0.3">
      <c r="A231" s="178">
        <v>222</v>
      </c>
      <c r="B231" s="268" t="s">
        <v>232</v>
      </c>
      <c r="C231" s="102" t="s">
        <v>228</v>
      </c>
      <c r="D231" s="103" t="s">
        <v>14</v>
      </c>
      <c r="E231" s="103">
        <v>120</v>
      </c>
      <c r="F231" s="183">
        <f t="shared" si="7"/>
        <v>1428</v>
      </c>
      <c r="G231" s="3" t="s">
        <v>60</v>
      </c>
      <c r="H231" s="25"/>
    </row>
    <row r="232" spans="1:8" s="117" customFormat="1" x14ac:dyDescent="0.3">
      <c r="A232" s="178">
        <v>223</v>
      </c>
      <c r="B232" s="268" t="s">
        <v>233</v>
      </c>
      <c r="C232" s="102" t="s">
        <v>228</v>
      </c>
      <c r="D232" s="103" t="s">
        <v>14</v>
      </c>
      <c r="E232" s="103">
        <v>85</v>
      </c>
      <c r="F232" s="183">
        <f t="shared" si="7"/>
        <v>1011.5</v>
      </c>
      <c r="G232" s="3" t="s">
        <v>61</v>
      </c>
      <c r="H232" s="25"/>
    </row>
    <row r="233" spans="1:8" s="117" customFormat="1" x14ac:dyDescent="0.3">
      <c r="A233" s="178">
        <v>224</v>
      </c>
      <c r="B233" s="268" t="s">
        <v>234</v>
      </c>
      <c r="C233" s="102" t="s">
        <v>228</v>
      </c>
      <c r="D233" s="103" t="s">
        <v>14</v>
      </c>
      <c r="E233" s="103">
        <v>45</v>
      </c>
      <c r="F233" s="183">
        <f t="shared" si="7"/>
        <v>535.5</v>
      </c>
      <c r="G233" s="3" t="s">
        <v>61</v>
      </c>
      <c r="H233" s="25"/>
    </row>
    <row r="234" spans="1:8" s="117" customFormat="1" x14ac:dyDescent="0.3">
      <c r="A234" s="178">
        <v>225</v>
      </c>
      <c r="B234" s="268" t="s">
        <v>235</v>
      </c>
      <c r="C234" s="102" t="s">
        <v>228</v>
      </c>
      <c r="D234" s="103" t="s">
        <v>14</v>
      </c>
      <c r="E234" s="103">
        <v>60</v>
      </c>
      <c r="F234" s="183">
        <f t="shared" si="7"/>
        <v>714</v>
      </c>
      <c r="G234" s="3" t="s">
        <v>99</v>
      </c>
      <c r="H234" s="25"/>
    </row>
    <row r="235" spans="1:8" s="117" customFormat="1" x14ac:dyDescent="0.3">
      <c r="A235" s="178">
        <v>226</v>
      </c>
      <c r="B235" s="268" t="s">
        <v>236</v>
      </c>
      <c r="C235" s="102" t="s">
        <v>228</v>
      </c>
      <c r="D235" s="103" t="s">
        <v>14</v>
      </c>
      <c r="E235" s="103">
        <v>50</v>
      </c>
      <c r="F235" s="183">
        <f t="shared" si="7"/>
        <v>595</v>
      </c>
      <c r="G235" s="3" t="s">
        <v>99</v>
      </c>
      <c r="H235" s="25"/>
    </row>
    <row r="236" spans="1:8" s="117" customFormat="1" x14ac:dyDescent="0.3">
      <c r="A236" s="178">
        <v>227</v>
      </c>
      <c r="B236" s="268" t="s">
        <v>237</v>
      </c>
      <c r="C236" s="102" t="s">
        <v>228</v>
      </c>
      <c r="D236" s="103" t="s">
        <v>14</v>
      </c>
      <c r="E236" s="103">
        <v>60</v>
      </c>
      <c r="F236" s="183">
        <f t="shared" si="7"/>
        <v>714</v>
      </c>
      <c r="G236" s="3" t="s">
        <v>100</v>
      </c>
      <c r="H236" s="25"/>
    </row>
    <row r="237" spans="1:8" s="117" customFormat="1" x14ac:dyDescent="0.3">
      <c r="A237" s="178">
        <v>228</v>
      </c>
      <c r="B237" s="268" t="s">
        <v>238</v>
      </c>
      <c r="C237" s="102" t="s">
        <v>228</v>
      </c>
      <c r="D237" s="103" t="s">
        <v>14</v>
      </c>
      <c r="E237" s="103">
        <v>74</v>
      </c>
      <c r="F237" s="183">
        <f t="shared" si="7"/>
        <v>880.6</v>
      </c>
      <c r="G237" s="3" t="s">
        <v>60</v>
      </c>
      <c r="H237" s="25"/>
    </row>
    <row r="238" spans="1:8" s="117" customFormat="1" x14ac:dyDescent="0.3">
      <c r="A238" s="178">
        <v>229</v>
      </c>
      <c r="B238" s="283" t="s">
        <v>240</v>
      </c>
      <c r="C238" s="159" t="s">
        <v>241</v>
      </c>
      <c r="D238" s="150" t="s">
        <v>14</v>
      </c>
      <c r="E238" s="93">
        <v>45</v>
      </c>
      <c r="F238" s="183">
        <f t="shared" si="7"/>
        <v>535.5</v>
      </c>
      <c r="G238" s="3" t="s">
        <v>60</v>
      </c>
      <c r="H238" s="25"/>
    </row>
    <row r="239" spans="1:8" s="117" customFormat="1" x14ac:dyDescent="0.3">
      <c r="A239" s="178">
        <v>230</v>
      </c>
      <c r="B239" s="283" t="s">
        <v>242</v>
      </c>
      <c r="C239" s="159" t="s">
        <v>241</v>
      </c>
      <c r="D239" s="150" t="s">
        <v>14</v>
      </c>
      <c r="E239" s="93">
        <v>40</v>
      </c>
      <c r="F239" s="183">
        <f t="shared" si="7"/>
        <v>476</v>
      </c>
      <c r="G239" s="3" t="s">
        <v>61</v>
      </c>
      <c r="H239" s="25"/>
    </row>
    <row r="240" spans="1:8" s="117" customFormat="1" x14ac:dyDescent="0.3">
      <c r="A240" s="178">
        <v>231</v>
      </c>
      <c r="B240" s="284" t="s">
        <v>243</v>
      </c>
      <c r="C240" s="159" t="s">
        <v>241</v>
      </c>
      <c r="D240" s="150" t="s">
        <v>14</v>
      </c>
      <c r="E240" s="93">
        <v>145</v>
      </c>
      <c r="F240" s="183">
        <f t="shared" si="7"/>
        <v>1725.5</v>
      </c>
      <c r="G240" s="3" t="s">
        <v>99</v>
      </c>
      <c r="H240" s="25"/>
    </row>
    <row r="241" spans="1:8" s="117" customFormat="1" x14ac:dyDescent="0.3">
      <c r="A241" s="178">
        <v>232</v>
      </c>
      <c r="B241" s="284" t="s">
        <v>244</v>
      </c>
      <c r="C241" s="159" t="s">
        <v>241</v>
      </c>
      <c r="D241" s="150" t="s">
        <v>14</v>
      </c>
      <c r="E241" s="93">
        <v>70</v>
      </c>
      <c r="F241" s="183">
        <f t="shared" si="7"/>
        <v>833</v>
      </c>
      <c r="G241" s="3" t="s">
        <v>99</v>
      </c>
      <c r="H241" s="25"/>
    </row>
    <row r="242" spans="1:8" s="117" customFormat="1" x14ac:dyDescent="0.3">
      <c r="A242" s="178">
        <v>233</v>
      </c>
      <c r="B242" s="284" t="s">
        <v>245</v>
      </c>
      <c r="C242" s="159" t="s">
        <v>241</v>
      </c>
      <c r="D242" s="150" t="s">
        <v>14</v>
      </c>
      <c r="E242" s="93">
        <v>28</v>
      </c>
      <c r="F242" s="183">
        <f t="shared" si="7"/>
        <v>333.2</v>
      </c>
      <c r="G242" s="3" t="s">
        <v>100</v>
      </c>
      <c r="H242" s="25"/>
    </row>
    <row r="243" spans="1:8" s="117" customFormat="1" x14ac:dyDescent="0.3">
      <c r="A243" s="178">
        <v>234</v>
      </c>
      <c r="B243" s="284" t="s">
        <v>246</v>
      </c>
      <c r="C243" s="159" t="s">
        <v>241</v>
      </c>
      <c r="D243" s="150" t="s">
        <v>14</v>
      </c>
      <c r="E243" s="93">
        <v>52</v>
      </c>
      <c r="F243" s="183">
        <f t="shared" si="7"/>
        <v>618.80000000000007</v>
      </c>
      <c r="G243" s="3" t="s">
        <v>60</v>
      </c>
      <c r="H243" s="25"/>
    </row>
    <row r="244" spans="1:8" s="117" customFormat="1" x14ac:dyDescent="0.3">
      <c r="A244" s="178">
        <v>235</v>
      </c>
      <c r="B244" s="284" t="s">
        <v>247</v>
      </c>
      <c r="C244" s="159" t="s">
        <v>241</v>
      </c>
      <c r="D244" s="150" t="s">
        <v>14</v>
      </c>
      <c r="E244" s="93">
        <v>129</v>
      </c>
      <c r="F244" s="183">
        <f t="shared" si="7"/>
        <v>1535.1000000000001</v>
      </c>
      <c r="G244" s="3" t="s">
        <v>100</v>
      </c>
      <c r="H244" s="25"/>
    </row>
    <row r="245" spans="1:8" s="117" customFormat="1" x14ac:dyDescent="0.3">
      <c r="A245" s="178">
        <v>236</v>
      </c>
      <c r="B245" s="284" t="s">
        <v>248</v>
      </c>
      <c r="C245" s="159" t="s">
        <v>241</v>
      </c>
      <c r="D245" s="150" t="s">
        <v>14</v>
      </c>
      <c r="E245" s="93">
        <v>52</v>
      </c>
      <c r="F245" s="183">
        <f t="shared" si="7"/>
        <v>618.80000000000007</v>
      </c>
      <c r="G245" s="3" t="s">
        <v>60</v>
      </c>
      <c r="H245" s="25"/>
    </row>
    <row r="246" spans="1:8" s="117" customFormat="1" x14ac:dyDescent="0.3">
      <c r="A246" s="178">
        <v>237</v>
      </c>
      <c r="B246" s="285" t="s">
        <v>249</v>
      </c>
      <c r="C246" s="159" t="s">
        <v>241</v>
      </c>
      <c r="D246" s="150" t="s">
        <v>14</v>
      </c>
      <c r="E246" s="93">
        <v>80</v>
      </c>
      <c r="F246" s="183">
        <f t="shared" si="7"/>
        <v>952</v>
      </c>
      <c r="G246" s="3" t="s">
        <v>61</v>
      </c>
      <c r="H246" s="25"/>
    </row>
    <row r="247" spans="1:8" s="117" customFormat="1" x14ac:dyDescent="0.3">
      <c r="A247" s="178">
        <v>238</v>
      </c>
      <c r="B247" s="285" t="s">
        <v>250</v>
      </c>
      <c r="C247" s="159" t="s">
        <v>241</v>
      </c>
      <c r="D247" s="150" t="s">
        <v>14</v>
      </c>
      <c r="E247" s="93">
        <v>120</v>
      </c>
      <c r="F247" s="183">
        <f t="shared" si="7"/>
        <v>1428</v>
      </c>
      <c r="G247" s="3" t="s">
        <v>61</v>
      </c>
      <c r="H247" s="25"/>
    </row>
    <row r="248" spans="1:8" s="117" customFormat="1" x14ac:dyDescent="0.3">
      <c r="A248" s="178">
        <v>239</v>
      </c>
      <c r="B248" s="285" t="s">
        <v>251</v>
      </c>
      <c r="C248" s="159" t="s">
        <v>241</v>
      </c>
      <c r="D248" s="150" t="s">
        <v>14</v>
      </c>
      <c r="E248" s="93">
        <v>131</v>
      </c>
      <c r="F248" s="183">
        <f t="shared" si="7"/>
        <v>1558.9</v>
      </c>
      <c r="G248" s="3" t="s">
        <v>100</v>
      </c>
      <c r="H248" s="25"/>
    </row>
    <row r="249" spans="1:8" s="117" customFormat="1" x14ac:dyDescent="0.3">
      <c r="A249" s="178">
        <v>240</v>
      </c>
      <c r="B249" s="285" t="s">
        <v>252</v>
      </c>
      <c r="C249" s="159" t="s">
        <v>241</v>
      </c>
      <c r="D249" s="150" t="s">
        <v>14</v>
      </c>
      <c r="E249" s="93">
        <v>42</v>
      </c>
      <c r="F249" s="183">
        <f t="shared" si="7"/>
        <v>499.8</v>
      </c>
      <c r="G249" s="3" t="s">
        <v>100</v>
      </c>
      <c r="H249" s="25"/>
    </row>
    <row r="250" spans="1:8" s="117" customFormat="1" x14ac:dyDescent="0.3">
      <c r="A250" s="178">
        <v>241</v>
      </c>
      <c r="B250" s="286" t="s">
        <v>253</v>
      </c>
      <c r="C250" s="159" t="s">
        <v>241</v>
      </c>
      <c r="D250" s="150" t="s">
        <v>14</v>
      </c>
      <c r="E250" s="93">
        <v>125</v>
      </c>
      <c r="F250" s="183">
        <f t="shared" si="7"/>
        <v>1487.5</v>
      </c>
      <c r="G250" s="3" t="s">
        <v>100</v>
      </c>
      <c r="H250" s="25"/>
    </row>
    <row r="251" spans="1:8" s="117" customFormat="1" x14ac:dyDescent="0.3">
      <c r="A251" s="178">
        <v>242</v>
      </c>
      <c r="B251" s="286" t="s">
        <v>254</v>
      </c>
      <c r="C251" s="159" t="s">
        <v>241</v>
      </c>
      <c r="D251" s="150" t="s">
        <v>14</v>
      </c>
      <c r="E251" s="93">
        <v>40</v>
      </c>
      <c r="F251" s="184">
        <f t="shared" si="7"/>
        <v>476</v>
      </c>
      <c r="G251" s="3" t="s">
        <v>100</v>
      </c>
      <c r="H251" s="25"/>
    </row>
    <row r="252" spans="1:8" s="117" customFormat="1" x14ac:dyDescent="0.3">
      <c r="A252" s="178">
        <v>243</v>
      </c>
      <c r="B252" s="286" t="s">
        <v>255</v>
      </c>
      <c r="C252" s="159" t="s">
        <v>241</v>
      </c>
      <c r="D252" s="150" t="s">
        <v>14</v>
      </c>
      <c r="E252" s="93">
        <v>53</v>
      </c>
      <c r="F252" s="184">
        <f t="shared" si="7"/>
        <v>630.70000000000005</v>
      </c>
      <c r="G252" s="3" t="s">
        <v>61</v>
      </c>
      <c r="H252" s="25"/>
    </row>
    <row r="253" spans="1:8" s="117" customFormat="1" x14ac:dyDescent="0.3">
      <c r="A253" s="178">
        <v>244</v>
      </c>
      <c r="B253" s="286" t="s">
        <v>256</v>
      </c>
      <c r="C253" s="159" t="s">
        <v>241</v>
      </c>
      <c r="D253" s="150" t="s">
        <v>14</v>
      </c>
      <c r="E253" s="93">
        <v>179</v>
      </c>
      <c r="F253" s="184">
        <f t="shared" si="7"/>
        <v>2130.1</v>
      </c>
      <c r="G253" s="3" t="s">
        <v>61</v>
      </c>
      <c r="H253" s="25"/>
    </row>
    <row r="254" spans="1:8" s="117" customFormat="1" x14ac:dyDescent="0.3">
      <c r="A254" s="178">
        <v>245</v>
      </c>
      <c r="B254" s="286" t="s">
        <v>257</v>
      </c>
      <c r="C254" s="159" t="s">
        <v>241</v>
      </c>
      <c r="D254" s="150" t="s">
        <v>14</v>
      </c>
      <c r="E254" s="93">
        <v>76</v>
      </c>
      <c r="F254" s="184">
        <f t="shared" si="7"/>
        <v>904.4</v>
      </c>
      <c r="G254" s="3" t="s">
        <v>61</v>
      </c>
      <c r="H254" s="25"/>
    </row>
    <row r="255" spans="1:8" s="117" customFormat="1" x14ac:dyDescent="0.3">
      <c r="A255" s="178">
        <v>246</v>
      </c>
      <c r="B255" s="286" t="s">
        <v>258</v>
      </c>
      <c r="C255" s="159" t="s">
        <v>241</v>
      </c>
      <c r="D255" s="150" t="s">
        <v>14</v>
      </c>
      <c r="E255" s="93">
        <v>125</v>
      </c>
      <c r="F255" s="184">
        <f t="shared" si="7"/>
        <v>1487.5</v>
      </c>
      <c r="G255" s="3" t="s">
        <v>61</v>
      </c>
      <c r="H255" s="25"/>
    </row>
    <row r="256" spans="1:8" s="117" customFormat="1" x14ac:dyDescent="0.3">
      <c r="A256" s="178">
        <v>247</v>
      </c>
      <c r="B256" s="286" t="s">
        <v>259</v>
      </c>
      <c r="C256" s="159" t="s">
        <v>241</v>
      </c>
      <c r="D256" s="150" t="s">
        <v>14</v>
      </c>
      <c r="E256" s="93">
        <v>56</v>
      </c>
      <c r="F256" s="184">
        <f t="shared" si="7"/>
        <v>666.4</v>
      </c>
      <c r="G256" s="3" t="s">
        <v>99</v>
      </c>
      <c r="H256" s="25"/>
    </row>
    <row r="257" spans="1:8" s="117" customFormat="1" x14ac:dyDescent="0.3">
      <c r="A257" s="178">
        <v>248</v>
      </c>
      <c r="B257" s="287" t="s">
        <v>439</v>
      </c>
      <c r="C257" s="50" t="s">
        <v>440</v>
      </c>
      <c r="D257" s="181" t="s">
        <v>14</v>
      </c>
      <c r="E257" s="181">
        <v>190</v>
      </c>
      <c r="F257" s="184">
        <f t="shared" si="7"/>
        <v>2261</v>
      </c>
      <c r="G257" s="3" t="s">
        <v>99</v>
      </c>
      <c r="H257" s="25"/>
    </row>
    <row r="258" spans="1:8" s="117" customFormat="1" x14ac:dyDescent="0.3">
      <c r="A258" s="178">
        <v>249</v>
      </c>
      <c r="B258" s="287" t="s">
        <v>441</v>
      </c>
      <c r="C258" s="50" t="s">
        <v>440</v>
      </c>
      <c r="D258" s="182" t="s">
        <v>14</v>
      </c>
      <c r="E258" s="127">
        <v>244</v>
      </c>
      <c r="F258" s="184">
        <f t="shared" si="7"/>
        <v>2903.6</v>
      </c>
      <c r="G258" s="3" t="s">
        <v>99</v>
      </c>
      <c r="H258" s="25"/>
    </row>
    <row r="259" spans="1:8" s="117" customFormat="1" x14ac:dyDescent="0.3">
      <c r="A259" s="178">
        <v>250</v>
      </c>
      <c r="B259" s="285" t="s">
        <v>260</v>
      </c>
      <c r="C259" s="119" t="s">
        <v>93</v>
      </c>
      <c r="D259" s="120" t="s">
        <v>14</v>
      </c>
      <c r="E259" s="120">
        <v>160</v>
      </c>
      <c r="F259" s="184">
        <f t="shared" si="7"/>
        <v>1904</v>
      </c>
      <c r="G259" s="3" t="s">
        <v>61</v>
      </c>
      <c r="H259" s="25"/>
    </row>
    <row r="260" spans="1:8" s="117" customFormat="1" x14ac:dyDescent="0.3">
      <c r="A260" s="178">
        <v>251</v>
      </c>
      <c r="B260" s="285" t="s">
        <v>74</v>
      </c>
      <c r="C260" s="119" t="s">
        <v>93</v>
      </c>
      <c r="D260" s="120" t="s">
        <v>14</v>
      </c>
      <c r="E260" s="120">
        <v>120</v>
      </c>
      <c r="F260" s="184">
        <f t="shared" si="7"/>
        <v>1428</v>
      </c>
      <c r="G260" s="3" t="s">
        <v>61</v>
      </c>
      <c r="H260" s="25"/>
    </row>
    <row r="261" spans="1:8" s="117" customFormat="1" x14ac:dyDescent="0.3">
      <c r="A261" s="178">
        <v>252</v>
      </c>
      <c r="B261" s="285" t="s">
        <v>261</v>
      </c>
      <c r="C261" s="119" t="s">
        <v>93</v>
      </c>
      <c r="D261" s="120" t="s">
        <v>14</v>
      </c>
      <c r="E261" s="120">
        <v>180</v>
      </c>
      <c r="F261" s="184">
        <f t="shared" si="7"/>
        <v>2142</v>
      </c>
      <c r="G261" s="3" t="s">
        <v>99</v>
      </c>
      <c r="H261" s="25"/>
    </row>
    <row r="262" spans="1:8" s="117" customFormat="1" x14ac:dyDescent="0.3">
      <c r="A262" s="178">
        <v>253</v>
      </c>
      <c r="B262" s="285" t="s">
        <v>262</v>
      </c>
      <c r="C262" s="119" t="s">
        <v>93</v>
      </c>
      <c r="D262" s="120" t="s">
        <v>14</v>
      </c>
      <c r="E262" s="120">
        <v>150</v>
      </c>
      <c r="F262" s="184">
        <v>3082</v>
      </c>
      <c r="G262" s="3" t="s">
        <v>99</v>
      </c>
      <c r="H262" s="25"/>
    </row>
    <row r="263" spans="1:8" s="117" customFormat="1" x14ac:dyDescent="0.3">
      <c r="A263" s="178">
        <v>254</v>
      </c>
      <c r="B263" s="285" t="s">
        <v>263</v>
      </c>
      <c r="C263" s="119" t="s">
        <v>93</v>
      </c>
      <c r="D263" s="120" t="s">
        <v>14</v>
      </c>
      <c r="E263" s="120">
        <v>180</v>
      </c>
      <c r="F263" s="184">
        <f t="shared" si="7"/>
        <v>2142</v>
      </c>
      <c r="G263" s="3" t="s">
        <v>100</v>
      </c>
      <c r="H263" s="25"/>
    </row>
    <row r="264" spans="1:8" s="117" customFormat="1" x14ac:dyDescent="0.3">
      <c r="A264" s="178">
        <v>255</v>
      </c>
      <c r="B264" s="285" t="s">
        <v>264</v>
      </c>
      <c r="C264" s="119" t="s">
        <v>93</v>
      </c>
      <c r="D264" s="120" t="s">
        <v>14</v>
      </c>
      <c r="E264" s="120">
        <v>180</v>
      </c>
      <c r="F264" s="184">
        <f t="shared" si="7"/>
        <v>2142</v>
      </c>
      <c r="G264" s="3" t="s">
        <v>60</v>
      </c>
      <c r="H264" s="25"/>
    </row>
    <row r="265" spans="1:8" s="117" customFormat="1" x14ac:dyDescent="0.3">
      <c r="A265" s="178">
        <v>256</v>
      </c>
      <c r="B265" s="285" t="s">
        <v>265</v>
      </c>
      <c r="C265" s="119" t="s">
        <v>93</v>
      </c>
      <c r="D265" s="120" t="s">
        <v>14</v>
      </c>
      <c r="E265" s="120">
        <v>180</v>
      </c>
      <c r="F265" s="184">
        <f t="shared" si="7"/>
        <v>2142</v>
      </c>
      <c r="G265" s="3" t="s">
        <v>60</v>
      </c>
      <c r="H265" s="25"/>
    </row>
    <row r="266" spans="1:8" s="117" customFormat="1" x14ac:dyDescent="0.3">
      <c r="A266" s="178">
        <v>257</v>
      </c>
      <c r="B266" s="285" t="s">
        <v>266</v>
      </c>
      <c r="C266" s="119" t="s">
        <v>93</v>
      </c>
      <c r="D266" s="120" t="s">
        <v>14</v>
      </c>
      <c r="E266" s="120">
        <v>120</v>
      </c>
      <c r="F266" s="184">
        <f t="shared" si="7"/>
        <v>1428</v>
      </c>
      <c r="G266" s="3" t="s">
        <v>61</v>
      </c>
      <c r="H266" s="25"/>
    </row>
    <row r="267" spans="1:8" s="117" customFormat="1" x14ac:dyDescent="0.3">
      <c r="A267" s="178">
        <v>258</v>
      </c>
      <c r="B267" s="285" t="s">
        <v>267</v>
      </c>
      <c r="C267" s="119" t="s">
        <v>93</v>
      </c>
      <c r="D267" s="120" t="s">
        <v>14</v>
      </c>
      <c r="E267" s="120">
        <v>150</v>
      </c>
      <c r="F267" s="184">
        <f t="shared" si="7"/>
        <v>1785</v>
      </c>
      <c r="G267" s="3" t="s">
        <v>61</v>
      </c>
      <c r="H267" s="25"/>
    </row>
    <row r="268" spans="1:8" s="117" customFormat="1" x14ac:dyDescent="0.3">
      <c r="A268" s="178">
        <v>259</v>
      </c>
      <c r="B268" s="285" t="s">
        <v>268</v>
      </c>
      <c r="C268" s="119" t="s">
        <v>93</v>
      </c>
      <c r="D268" s="120" t="s">
        <v>14</v>
      </c>
      <c r="E268" s="120">
        <v>180</v>
      </c>
      <c r="F268" s="184">
        <f t="shared" si="7"/>
        <v>2142</v>
      </c>
      <c r="G268" s="3" t="s">
        <v>99</v>
      </c>
      <c r="H268" s="25"/>
    </row>
    <row r="269" spans="1:8" s="117" customFormat="1" x14ac:dyDescent="0.3">
      <c r="A269" s="178">
        <v>260</v>
      </c>
      <c r="B269" s="285" t="s">
        <v>269</v>
      </c>
      <c r="C269" s="119" t="s">
        <v>93</v>
      </c>
      <c r="D269" s="120" t="s">
        <v>14</v>
      </c>
      <c r="E269" s="120">
        <v>190</v>
      </c>
      <c r="F269" s="184">
        <f t="shared" si="7"/>
        <v>2261</v>
      </c>
      <c r="G269" s="3" t="s">
        <v>99</v>
      </c>
      <c r="H269" s="25"/>
    </row>
    <row r="270" spans="1:8" s="117" customFormat="1" x14ac:dyDescent="0.3">
      <c r="A270" s="178">
        <v>261</v>
      </c>
      <c r="B270" s="285" t="s">
        <v>270</v>
      </c>
      <c r="C270" s="119" t="s">
        <v>93</v>
      </c>
      <c r="D270" s="120" t="s">
        <v>14</v>
      </c>
      <c r="E270" s="120">
        <v>180</v>
      </c>
      <c r="F270" s="184">
        <f t="shared" si="7"/>
        <v>2142</v>
      </c>
      <c r="G270" s="3" t="s">
        <v>100</v>
      </c>
      <c r="H270" s="25"/>
    </row>
    <row r="271" spans="1:8" s="117" customFormat="1" x14ac:dyDescent="0.3">
      <c r="A271" s="178">
        <v>262</v>
      </c>
      <c r="B271" s="285" t="s">
        <v>271</v>
      </c>
      <c r="C271" s="119" t="s">
        <v>93</v>
      </c>
      <c r="D271" s="120" t="s">
        <v>14</v>
      </c>
      <c r="E271" s="120">
        <v>190</v>
      </c>
      <c r="F271" s="184">
        <f t="shared" si="7"/>
        <v>2261</v>
      </c>
      <c r="G271" s="3" t="s">
        <v>60</v>
      </c>
      <c r="H271" s="25"/>
    </row>
    <row r="272" spans="1:8" s="117" customFormat="1" x14ac:dyDescent="0.3">
      <c r="A272" s="178">
        <v>263</v>
      </c>
      <c r="B272" s="285" t="s">
        <v>72</v>
      </c>
      <c r="C272" s="119" t="s">
        <v>93</v>
      </c>
      <c r="D272" s="120" t="s">
        <v>14</v>
      </c>
      <c r="E272" s="120">
        <v>150</v>
      </c>
      <c r="F272" s="184">
        <f t="shared" si="7"/>
        <v>1785</v>
      </c>
      <c r="G272" s="3" t="s">
        <v>60</v>
      </c>
      <c r="H272" s="25"/>
    </row>
    <row r="273" spans="1:8" s="117" customFormat="1" x14ac:dyDescent="0.3">
      <c r="A273" s="178">
        <v>264</v>
      </c>
      <c r="B273" s="285" t="s">
        <v>73</v>
      </c>
      <c r="C273" s="119" t="s">
        <v>93</v>
      </c>
      <c r="D273" s="120" t="s">
        <v>14</v>
      </c>
      <c r="E273" s="120">
        <v>160</v>
      </c>
      <c r="F273" s="184">
        <f t="shared" si="7"/>
        <v>1904</v>
      </c>
      <c r="G273" s="3" t="s">
        <v>61</v>
      </c>
      <c r="H273" s="25"/>
    </row>
    <row r="274" spans="1:8" s="117" customFormat="1" x14ac:dyDescent="0.3">
      <c r="A274" s="178">
        <v>265</v>
      </c>
      <c r="B274" s="285" t="s">
        <v>272</v>
      </c>
      <c r="C274" s="119" t="s">
        <v>93</v>
      </c>
      <c r="D274" s="120" t="s">
        <v>14</v>
      </c>
      <c r="E274" s="120">
        <v>130</v>
      </c>
      <c r="F274" s="184">
        <f t="shared" si="7"/>
        <v>1547</v>
      </c>
      <c r="G274" s="3" t="s">
        <v>61</v>
      </c>
      <c r="H274" s="25"/>
    </row>
    <row r="275" spans="1:8" s="117" customFormat="1" x14ac:dyDescent="0.3">
      <c r="A275" s="178">
        <v>266</v>
      </c>
      <c r="B275" s="285" t="s">
        <v>273</v>
      </c>
      <c r="C275" s="119" t="s">
        <v>93</v>
      </c>
      <c r="D275" s="120" t="s">
        <v>14</v>
      </c>
      <c r="E275" s="120">
        <v>130</v>
      </c>
      <c r="F275" s="184">
        <f t="shared" si="7"/>
        <v>1547</v>
      </c>
      <c r="G275" s="3" t="s">
        <v>99</v>
      </c>
      <c r="H275" s="25"/>
    </row>
    <row r="276" spans="1:8" s="117" customFormat="1" x14ac:dyDescent="0.3">
      <c r="A276" s="178">
        <v>267</v>
      </c>
      <c r="B276" s="285" t="s">
        <v>274</v>
      </c>
      <c r="C276" s="119" t="s">
        <v>93</v>
      </c>
      <c r="D276" s="120" t="s">
        <v>14</v>
      </c>
      <c r="E276" s="120">
        <v>130</v>
      </c>
      <c r="F276" s="184">
        <f t="shared" si="7"/>
        <v>1547</v>
      </c>
      <c r="G276" s="3" t="s">
        <v>99</v>
      </c>
      <c r="H276" s="25"/>
    </row>
    <row r="277" spans="1:8" s="117" customFormat="1" x14ac:dyDescent="0.3">
      <c r="A277" s="178">
        <v>268</v>
      </c>
      <c r="B277" s="285" t="s">
        <v>275</v>
      </c>
      <c r="C277" s="119" t="s">
        <v>93</v>
      </c>
      <c r="D277" s="120" t="s">
        <v>14</v>
      </c>
      <c r="E277" s="120">
        <v>120</v>
      </c>
      <c r="F277" s="184">
        <f t="shared" si="7"/>
        <v>1428</v>
      </c>
      <c r="G277" s="3" t="s">
        <v>100</v>
      </c>
      <c r="H277" s="25"/>
    </row>
    <row r="278" spans="1:8" s="117" customFormat="1" x14ac:dyDescent="0.3">
      <c r="A278" s="178">
        <v>269</v>
      </c>
      <c r="B278" s="285" t="s">
        <v>276</v>
      </c>
      <c r="C278" s="119" t="s">
        <v>93</v>
      </c>
      <c r="D278" s="120" t="s">
        <v>14</v>
      </c>
      <c r="E278" s="120">
        <v>180</v>
      </c>
      <c r="F278" s="184">
        <f t="shared" si="7"/>
        <v>2142</v>
      </c>
      <c r="G278" s="3" t="s">
        <v>60</v>
      </c>
      <c r="H278" s="25"/>
    </row>
    <row r="279" spans="1:8" s="117" customFormat="1" x14ac:dyDescent="0.3">
      <c r="A279" s="178">
        <v>270</v>
      </c>
      <c r="B279" s="285" t="s">
        <v>277</v>
      </c>
      <c r="C279" s="119" t="s">
        <v>93</v>
      </c>
      <c r="D279" s="120" t="s">
        <v>14</v>
      </c>
      <c r="E279" s="120">
        <v>170</v>
      </c>
      <c r="F279" s="184">
        <f t="shared" si="7"/>
        <v>2023</v>
      </c>
      <c r="G279" s="3" t="s">
        <v>60</v>
      </c>
      <c r="H279" s="25"/>
    </row>
    <row r="280" spans="1:8" s="117" customFormat="1" x14ac:dyDescent="0.3">
      <c r="A280" s="178">
        <v>271</v>
      </c>
      <c r="B280" s="285" t="s">
        <v>278</v>
      </c>
      <c r="C280" s="119" t="s">
        <v>93</v>
      </c>
      <c r="D280" s="120" t="s">
        <v>14</v>
      </c>
      <c r="E280" s="120">
        <v>120</v>
      </c>
      <c r="F280" s="184">
        <f t="shared" si="7"/>
        <v>1428</v>
      </c>
      <c r="G280" s="3" t="s">
        <v>61</v>
      </c>
      <c r="H280" s="25"/>
    </row>
    <row r="281" spans="1:8" s="117" customFormat="1" x14ac:dyDescent="0.3">
      <c r="A281" s="178">
        <v>272</v>
      </c>
      <c r="B281" s="285" t="s">
        <v>94</v>
      </c>
      <c r="C281" s="119" t="s">
        <v>93</v>
      </c>
      <c r="D281" s="120" t="s">
        <v>14</v>
      </c>
      <c r="E281" s="120">
        <v>140</v>
      </c>
      <c r="F281" s="184">
        <f t="shared" si="7"/>
        <v>1666</v>
      </c>
      <c r="G281" s="3" t="s">
        <v>61</v>
      </c>
      <c r="H281" s="25"/>
    </row>
    <row r="282" spans="1:8" s="117" customFormat="1" x14ac:dyDescent="0.3">
      <c r="A282" s="178">
        <v>273</v>
      </c>
      <c r="B282" s="285" t="s">
        <v>279</v>
      </c>
      <c r="C282" s="119" t="s">
        <v>93</v>
      </c>
      <c r="D282" s="120" t="s">
        <v>14</v>
      </c>
      <c r="E282" s="120">
        <v>120</v>
      </c>
      <c r="F282" s="184">
        <f t="shared" si="7"/>
        <v>1428</v>
      </c>
      <c r="G282" s="3" t="s">
        <v>99</v>
      </c>
      <c r="H282" s="25"/>
    </row>
    <row r="283" spans="1:8" s="117" customFormat="1" x14ac:dyDescent="0.3">
      <c r="A283" s="178">
        <v>274</v>
      </c>
      <c r="B283" s="285" t="s">
        <v>280</v>
      </c>
      <c r="C283" s="119" t="s">
        <v>93</v>
      </c>
      <c r="D283" s="120" t="s">
        <v>14</v>
      </c>
      <c r="E283" s="120">
        <v>190</v>
      </c>
      <c r="F283" s="184">
        <f t="shared" si="7"/>
        <v>2261</v>
      </c>
      <c r="G283" s="3" t="s">
        <v>99</v>
      </c>
      <c r="H283" s="25"/>
    </row>
    <row r="284" spans="1:8" s="117" customFormat="1" x14ac:dyDescent="0.3">
      <c r="A284" s="178">
        <v>275</v>
      </c>
      <c r="B284" s="285" t="s">
        <v>281</v>
      </c>
      <c r="C284" s="119" t="s">
        <v>93</v>
      </c>
      <c r="D284" s="120" t="s">
        <v>14</v>
      </c>
      <c r="E284" s="120">
        <v>120</v>
      </c>
      <c r="F284" s="184">
        <f t="shared" si="7"/>
        <v>1428</v>
      </c>
      <c r="G284" s="3" t="s">
        <v>100</v>
      </c>
      <c r="H284" s="25"/>
    </row>
    <row r="285" spans="1:8" s="117" customFormat="1" x14ac:dyDescent="0.3">
      <c r="A285" s="178">
        <v>276</v>
      </c>
      <c r="B285" s="285" t="s">
        <v>282</v>
      </c>
      <c r="C285" s="119" t="s">
        <v>93</v>
      </c>
      <c r="D285" s="120" t="s">
        <v>14</v>
      </c>
      <c r="E285" s="120">
        <v>175</v>
      </c>
      <c r="F285" s="184">
        <f t="shared" si="7"/>
        <v>2082.5</v>
      </c>
      <c r="G285" s="3" t="s">
        <v>60</v>
      </c>
      <c r="H285" s="25"/>
    </row>
    <row r="286" spans="1:8" s="117" customFormat="1" x14ac:dyDescent="0.3">
      <c r="A286" s="178">
        <v>277</v>
      </c>
      <c r="B286" s="285" t="s">
        <v>95</v>
      </c>
      <c r="C286" s="119" t="s">
        <v>93</v>
      </c>
      <c r="D286" s="120" t="s">
        <v>14</v>
      </c>
      <c r="E286" s="120">
        <v>185</v>
      </c>
      <c r="F286" s="184">
        <f t="shared" si="7"/>
        <v>2201.5</v>
      </c>
      <c r="G286" s="3" t="s">
        <v>60</v>
      </c>
      <c r="H286" s="25"/>
    </row>
    <row r="287" spans="1:8" s="117" customFormat="1" x14ac:dyDescent="0.3">
      <c r="A287" s="178">
        <v>278</v>
      </c>
      <c r="B287" s="285" t="s">
        <v>283</v>
      </c>
      <c r="C287" s="119" t="s">
        <v>93</v>
      </c>
      <c r="D287" s="120" t="s">
        <v>14</v>
      </c>
      <c r="E287" s="120">
        <v>150</v>
      </c>
      <c r="F287" s="184">
        <f t="shared" si="7"/>
        <v>1785</v>
      </c>
      <c r="G287" s="3" t="s">
        <v>61</v>
      </c>
      <c r="H287" s="25"/>
    </row>
    <row r="288" spans="1:8" s="117" customFormat="1" x14ac:dyDescent="0.3">
      <c r="A288" s="178">
        <v>279</v>
      </c>
      <c r="B288" s="288" t="s">
        <v>284</v>
      </c>
      <c r="C288" s="119" t="s">
        <v>93</v>
      </c>
      <c r="D288" s="120" t="s">
        <v>14</v>
      </c>
      <c r="E288" s="120">
        <v>380</v>
      </c>
      <c r="F288" s="184">
        <f t="shared" si="7"/>
        <v>4522</v>
      </c>
      <c r="G288" s="3" t="s">
        <v>61</v>
      </c>
      <c r="H288" s="25"/>
    </row>
    <row r="289" spans="1:8" s="117" customFormat="1" x14ac:dyDescent="0.3">
      <c r="A289" s="178">
        <v>280</v>
      </c>
      <c r="B289" s="288" t="s">
        <v>285</v>
      </c>
      <c r="C289" s="119" t="s">
        <v>93</v>
      </c>
      <c r="D289" s="120" t="s">
        <v>14</v>
      </c>
      <c r="E289" s="120">
        <v>320</v>
      </c>
      <c r="F289" s="184">
        <f t="shared" si="7"/>
        <v>3808</v>
      </c>
      <c r="G289" s="3" t="s">
        <v>99</v>
      </c>
      <c r="H289" s="25"/>
    </row>
    <row r="290" spans="1:8" s="117" customFormat="1" x14ac:dyDescent="0.3">
      <c r="A290" s="178">
        <v>281</v>
      </c>
      <c r="B290" s="289" t="s">
        <v>286</v>
      </c>
      <c r="C290" s="119" t="s">
        <v>93</v>
      </c>
      <c r="D290" s="120" t="s">
        <v>14</v>
      </c>
      <c r="E290" s="120">
        <v>290</v>
      </c>
      <c r="F290" s="184">
        <f t="shared" ref="F290:F312" si="8">E290*11.9</f>
        <v>3451</v>
      </c>
      <c r="G290" s="3" t="s">
        <v>99</v>
      </c>
      <c r="H290" s="25"/>
    </row>
    <row r="291" spans="1:8" s="117" customFormat="1" x14ac:dyDescent="0.3">
      <c r="A291" s="178">
        <v>282</v>
      </c>
      <c r="B291" s="289" t="s">
        <v>287</v>
      </c>
      <c r="C291" s="119" t="s">
        <v>93</v>
      </c>
      <c r="D291" s="120" t="s">
        <v>14</v>
      </c>
      <c r="E291" s="120">
        <v>180</v>
      </c>
      <c r="F291" s="184">
        <f t="shared" si="8"/>
        <v>2142</v>
      </c>
      <c r="G291" s="3" t="s">
        <v>100</v>
      </c>
      <c r="H291" s="25"/>
    </row>
    <row r="292" spans="1:8" s="117" customFormat="1" x14ac:dyDescent="0.3">
      <c r="A292" s="178">
        <v>283</v>
      </c>
      <c r="B292" s="289" t="s">
        <v>288</v>
      </c>
      <c r="C292" s="119" t="s">
        <v>93</v>
      </c>
      <c r="D292" s="120" t="s">
        <v>14</v>
      </c>
      <c r="E292" s="120">
        <v>150</v>
      </c>
      <c r="F292" s="184">
        <f t="shared" si="8"/>
        <v>1785</v>
      </c>
      <c r="G292" s="3" t="s">
        <v>60</v>
      </c>
      <c r="H292" s="25"/>
    </row>
    <row r="293" spans="1:8" s="117" customFormat="1" x14ac:dyDescent="0.3">
      <c r="A293" s="178">
        <v>284</v>
      </c>
      <c r="B293" s="289" t="s">
        <v>289</v>
      </c>
      <c r="C293" s="119" t="s">
        <v>93</v>
      </c>
      <c r="D293" s="120" t="s">
        <v>14</v>
      </c>
      <c r="E293" s="120">
        <v>150</v>
      </c>
      <c r="F293" s="184">
        <f t="shared" si="8"/>
        <v>1785</v>
      </c>
      <c r="G293" s="3" t="s">
        <v>60</v>
      </c>
      <c r="H293" s="25"/>
    </row>
    <row r="294" spans="1:8" s="117" customFormat="1" x14ac:dyDescent="0.3">
      <c r="A294" s="178">
        <v>285</v>
      </c>
      <c r="B294" s="289" t="s">
        <v>290</v>
      </c>
      <c r="C294" s="119" t="s">
        <v>93</v>
      </c>
      <c r="D294" s="120" t="s">
        <v>14</v>
      </c>
      <c r="E294" s="120">
        <v>150</v>
      </c>
      <c r="F294" s="184">
        <f t="shared" si="8"/>
        <v>1785</v>
      </c>
      <c r="G294" s="3" t="s">
        <v>61</v>
      </c>
      <c r="H294" s="25"/>
    </row>
    <row r="295" spans="1:8" s="117" customFormat="1" x14ac:dyDescent="0.3">
      <c r="A295" s="178">
        <v>286</v>
      </c>
      <c r="B295" s="289" t="s">
        <v>291</v>
      </c>
      <c r="C295" s="119" t="s">
        <v>93</v>
      </c>
      <c r="D295" s="120" t="s">
        <v>14</v>
      </c>
      <c r="E295" s="120">
        <v>150</v>
      </c>
      <c r="F295" s="184">
        <f t="shared" si="8"/>
        <v>1785</v>
      </c>
      <c r="G295" s="3" t="s">
        <v>61</v>
      </c>
      <c r="H295" s="25"/>
    </row>
    <row r="296" spans="1:8" s="117" customFormat="1" x14ac:dyDescent="0.3">
      <c r="A296" s="178">
        <v>287</v>
      </c>
      <c r="B296" s="289" t="s">
        <v>292</v>
      </c>
      <c r="C296" s="119" t="s">
        <v>93</v>
      </c>
      <c r="D296" s="120" t="s">
        <v>14</v>
      </c>
      <c r="E296" s="120">
        <v>230</v>
      </c>
      <c r="F296" s="184">
        <f t="shared" si="8"/>
        <v>2737</v>
      </c>
      <c r="G296" s="3" t="s">
        <v>99</v>
      </c>
      <c r="H296" s="25"/>
    </row>
    <row r="297" spans="1:8" s="117" customFormat="1" x14ac:dyDescent="0.3">
      <c r="A297" s="178">
        <v>288</v>
      </c>
      <c r="B297" s="289" t="s">
        <v>293</v>
      </c>
      <c r="C297" s="119" t="s">
        <v>93</v>
      </c>
      <c r="D297" s="120" t="s">
        <v>14</v>
      </c>
      <c r="E297" s="120">
        <v>270</v>
      </c>
      <c r="F297" s="184">
        <f t="shared" si="8"/>
        <v>3213</v>
      </c>
      <c r="G297" s="3" t="s">
        <v>99</v>
      </c>
      <c r="H297" s="25"/>
    </row>
    <row r="298" spans="1:8" s="117" customFormat="1" x14ac:dyDescent="0.3">
      <c r="A298" s="178">
        <v>289</v>
      </c>
      <c r="B298" s="289" t="s">
        <v>294</v>
      </c>
      <c r="C298" s="119" t="s">
        <v>93</v>
      </c>
      <c r="D298" s="120" t="s">
        <v>14</v>
      </c>
      <c r="E298" s="120">
        <v>250</v>
      </c>
      <c r="F298" s="184">
        <f t="shared" si="8"/>
        <v>2975</v>
      </c>
      <c r="G298" s="3" t="s">
        <v>100</v>
      </c>
      <c r="H298" s="25"/>
    </row>
    <row r="299" spans="1:8" s="117" customFormat="1" ht="26.4" x14ac:dyDescent="0.3">
      <c r="A299" s="178">
        <v>290</v>
      </c>
      <c r="B299" s="287" t="s">
        <v>295</v>
      </c>
      <c r="C299" s="50" t="s">
        <v>241</v>
      </c>
      <c r="D299" s="106" t="s">
        <v>14</v>
      </c>
      <c r="E299" s="106">
        <v>130</v>
      </c>
      <c r="F299" s="184">
        <f t="shared" si="8"/>
        <v>1547</v>
      </c>
      <c r="G299" s="3" t="s">
        <v>60</v>
      </c>
      <c r="H299" s="25"/>
    </row>
    <row r="300" spans="1:8" s="117" customFormat="1" ht="39.6" x14ac:dyDescent="0.3">
      <c r="A300" s="178">
        <v>291</v>
      </c>
      <c r="B300" s="287" t="s">
        <v>296</v>
      </c>
      <c r="C300" s="50" t="s">
        <v>241</v>
      </c>
      <c r="D300" s="106" t="s">
        <v>14</v>
      </c>
      <c r="E300" s="106">
        <v>250</v>
      </c>
      <c r="F300" s="184">
        <f t="shared" si="8"/>
        <v>2975</v>
      </c>
      <c r="G300" s="3" t="s">
        <v>60</v>
      </c>
      <c r="H300" s="25"/>
    </row>
    <row r="301" spans="1:8" s="117" customFormat="1" x14ac:dyDescent="0.3">
      <c r="A301" s="178">
        <v>292</v>
      </c>
      <c r="B301" s="287" t="s">
        <v>297</v>
      </c>
      <c r="C301" s="50" t="s">
        <v>241</v>
      </c>
      <c r="D301" s="106" t="s">
        <v>14</v>
      </c>
      <c r="E301" s="106">
        <v>550</v>
      </c>
      <c r="F301" s="184">
        <f t="shared" si="8"/>
        <v>6545</v>
      </c>
      <c r="G301" s="3" t="s">
        <v>61</v>
      </c>
      <c r="H301" s="25"/>
    </row>
    <row r="302" spans="1:8" s="117" customFormat="1" x14ac:dyDescent="0.3">
      <c r="A302" s="178">
        <v>293</v>
      </c>
      <c r="B302" s="287" t="s">
        <v>298</v>
      </c>
      <c r="C302" s="50" t="s">
        <v>241</v>
      </c>
      <c r="D302" s="106" t="s">
        <v>14</v>
      </c>
      <c r="E302" s="106">
        <v>190</v>
      </c>
      <c r="F302" s="184">
        <f t="shared" si="8"/>
        <v>2261</v>
      </c>
      <c r="G302" s="3" t="s">
        <v>61</v>
      </c>
      <c r="H302" s="25"/>
    </row>
    <row r="303" spans="1:8" s="117" customFormat="1" x14ac:dyDescent="0.3">
      <c r="A303" s="178">
        <v>294</v>
      </c>
      <c r="B303" s="287" t="s">
        <v>300</v>
      </c>
      <c r="C303" s="50" t="s">
        <v>241</v>
      </c>
      <c r="D303" s="106" t="s">
        <v>14</v>
      </c>
      <c r="E303" s="106">
        <v>120</v>
      </c>
      <c r="F303" s="184">
        <f t="shared" si="8"/>
        <v>1428</v>
      </c>
      <c r="G303" s="3" t="s">
        <v>99</v>
      </c>
      <c r="H303" s="25"/>
    </row>
    <row r="304" spans="1:8" s="117" customFormat="1" x14ac:dyDescent="0.3">
      <c r="A304" s="178">
        <v>295</v>
      </c>
      <c r="B304" s="287" t="s">
        <v>301</v>
      </c>
      <c r="C304" s="50" t="s">
        <v>241</v>
      </c>
      <c r="D304" s="106" t="s">
        <v>14</v>
      </c>
      <c r="E304" s="106">
        <v>190</v>
      </c>
      <c r="F304" s="184">
        <f t="shared" si="8"/>
        <v>2261</v>
      </c>
      <c r="G304" s="3" t="s">
        <v>99</v>
      </c>
      <c r="H304" s="25"/>
    </row>
    <row r="305" spans="1:8" s="117" customFormat="1" x14ac:dyDescent="0.3">
      <c r="A305" s="178">
        <v>296</v>
      </c>
      <c r="B305" s="287" t="s">
        <v>302</v>
      </c>
      <c r="C305" s="50" t="s">
        <v>241</v>
      </c>
      <c r="D305" s="106" t="s">
        <v>14</v>
      </c>
      <c r="E305" s="106">
        <v>240</v>
      </c>
      <c r="F305" s="184">
        <f t="shared" si="8"/>
        <v>2856</v>
      </c>
      <c r="G305" s="3" t="s">
        <v>100</v>
      </c>
      <c r="H305" s="25"/>
    </row>
    <row r="306" spans="1:8" s="117" customFormat="1" x14ac:dyDescent="0.3">
      <c r="A306" s="178">
        <v>297</v>
      </c>
      <c r="B306" s="287" t="s">
        <v>303</v>
      </c>
      <c r="C306" s="50" t="s">
        <v>241</v>
      </c>
      <c r="D306" s="106" t="s">
        <v>14</v>
      </c>
      <c r="E306" s="106">
        <v>420</v>
      </c>
      <c r="F306" s="184">
        <f t="shared" si="8"/>
        <v>4998</v>
      </c>
      <c r="G306" s="3" t="s">
        <v>60</v>
      </c>
      <c r="H306" s="25"/>
    </row>
    <row r="307" spans="1:8" s="117" customFormat="1" x14ac:dyDescent="0.3">
      <c r="A307" s="178">
        <v>298</v>
      </c>
      <c r="B307" s="287" t="s">
        <v>304</v>
      </c>
      <c r="C307" s="50" t="s">
        <v>241</v>
      </c>
      <c r="D307" s="106" t="s">
        <v>14</v>
      </c>
      <c r="E307" s="106">
        <v>340</v>
      </c>
      <c r="F307" s="184">
        <f t="shared" si="8"/>
        <v>4046</v>
      </c>
      <c r="G307" s="3" t="s">
        <v>60</v>
      </c>
      <c r="H307" s="25"/>
    </row>
    <row r="308" spans="1:8" s="117" customFormat="1" ht="26.4" x14ac:dyDescent="0.3">
      <c r="A308" s="178">
        <v>299</v>
      </c>
      <c r="B308" s="287" t="s">
        <v>305</v>
      </c>
      <c r="C308" s="50" t="s">
        <v>241</v>
      </c>
      <c r="D308" s="106" t="s">
        <v>14</v>
      </c>
      <c r="E308" s="106">
        <v>130</v>
      </c>
      <c r="F308" s="184">
        <f t="shared" si="8"/>
        <v>1547</v>
      </c>
      <c r="G308" s="3" t="s">
        <v>61</v>
      </c>
      <c r="H308" s="25"/>
    </row>
    <row r="309" spans="1:8" s="117" customFormat="1" x14ac:dyDescent="0.3">
      <c r="A309" s="178">
        <v>300</v>
      </c>
      <c r="B309" s="287" t="s">
        <v>307</v>
      </c>
      <c r="C309" s="50" t="s">
        <v>241</v>
      </c>
      <c r="D309" s="106" t="s">
        <v>14</v>
      </c>
      <c r="E309" s="106">
        <v>145</v>
      </c>
      <c r="F309" s="184">
        <f t="shared" si="8"/>
        <v>1725.5</v>
      </c>
      <c r="G309" s="3" t="s">
        <v>61</v>
      </c>
      <c r="H309" s="25"/>
    </row>
    <row r="310" spans="1:8" s="117" customFormat="1" ht="26.4" x14ac:dyDescent="0.3">
      <c r="A310" s="178">
        <v>301</v>
      </c>
      <c r="B310" s="287" t="s">
        <v>308</v>
      </c>
      <c r="C310" s="50" t="s">
        <v>241</v>
      </c>
      <c r="D310" s="106" t="s">
        <v>14</v>
      </c>
      <c r="E310" s="106">
        <v>230</v>
      </c>
      <c r="F310" s="184">
        <f t="shared" si="8"/>
        <v>2737</v>
      </c>
      <c r="G310" s="3" t="s">
        <v>99</v>
      </c>
      <c r="H310" s="25"/>
    </row>
    <row r="311" spans="1:8" s="117" customFormat="1" ht="39.6" x14ac:dyDescent="0.3">
      <c r="A311" s="178">
        <v>302</v>
      </c>
      <c r="B311" s="287" t="s">
        <v>309</v>
      </c>
      <c r="C311" s="50" t="s">
        <v>241</v>
      </c>
      <c r="D311" s="106" t="s">
        <v>14</v>
      </c>
      <c r="E311" s="106">
        <v>390</v>
      </c>
      <c r="F311" s="184">
        <f t="shared" si="8"/>
        <v>4641</v>
      </c>
      <c r="G311" s="3" t="s">
        <v>99</v>
      </c>
      <c r="H311" s="25"/>
    </row>
    <row r="312" spans="1:8" s="117" customFormat="1" x14ac:dyDescent="0.3">
      <c r="A312" s="178">
        <v>303</v>
      </c>
      <c r="B312" s="287" t="s">
        <v>310</v>
      </c>
      <c r="C312" s="50" t="s">
        <v>241</v>
      </c>
      <c r="D312" s="106" t="s">
        <v>14</v>
      </c>
      <c r="E312" s="106">
        <v>90</v>
      </c>
      <c r="F312" s="184">
        <f t="shared" si="8"/>
        <v>1071</v>
      </c>
      <c r="G312" s="3" t="s">
        <v>100</v>
      </c>
      <c r="H312" s="25"/>
    </row>
    <row r="313" spans="1:8" s="1" customFormat="1" x14ac:dyDescent="0.3">
      <c r="A313" s="178">
        <v>304</v>
      </c>
      <c r="B313" s="282" t="s">
        <v>13</v>
      </c>
      <c r="C313" s="108"/>
      <c r="D313" s="109"/>
      <c r="E313" s="75">
        <f>SUM(E228:E312)</f>
        <v>13333</v>
      </c>
      <c r="F313" s="64">
        <f>SUM(F228:F312)</f>
        <v>159959.70000000001</v>
      </c>
      <c r="G313" s="3"/>
      <c r="H313" s="25"/>
    </row>
    <row r="314" spans="1:8" x14ac:dyDescent="0.3">
      <c r="A314" s="178">
        <v>305</v>
      </c>
      <c r="B314" s="245" t="s">
        <v>39</v>
      </c>
      <c r="C314" s="246"/>
      <c r="D314" s="246"/>
      <c r="E314" s="246"/>
      <c r="F314" s="246"/>
      <c r="G314" s="246"/>
      <c r="H314" s="25"/>
    </row>
    <row r="315" spans="1:8" s="117" customFormat="1" x14ac:dyDescent="0.3">
      <c r="A315" s="178">
        <v>306</v>
      </c>
      <c r="B315" s="290" t="s">
        <v>312</v>
      </c>
      <c r="C315" s="137" t="s">
        <v>70</v>
      </c>
      <c r="D315" s="120" t="s">
        <v>11</v>
      </c>
      <c r="E315" s="120">
        <v>300</v>
      </c>
      <c r="F315" s="188">
        <f>E315*43.7</f>
        <v>13110</v>
      </c>
      <c r="G315" s="122" t="s">
        <v>100</v>
      </c>
      <c r="H315" s="25"/>
    </row>
    <row r="316" spans="1:8" s="117" customFormat="1" x14ac:dyDescent="0.3">
      <c r="A316" s="178">
        <v>307</v>
      </c>
      <c r="B316" s="290" t="s">
        <v>313</v>
      </c>
      <c r="C316" s="137" t="s">
        <v>70</v>
      </c>
      <c r="D316" s="120" t="s">
        <v>11</v>
      </c>
      <c r="E316" s="120">
        <v>150</v>
      </c>
      <c r="F316" s="188">
        <f t="shared" ref="F316:F376" si="9">E316*43.7</f>
        <v>6555</v>
      </c>
      <c r="G316" s="122" t="s">
        <v>99</v>
      </c>
      <c r="H316" s="25"/>
    </row>
    <row r="317" spans="1:8" s="117" customFormat="1" x14ac:dyDescent="0.3">
      <c r="A317" s="178">
        <v>308</v>
      </c>
      <c r="B317" s="290" t="s">
        <v>1049</v>
      </c>
      <c r="C317" s="137" t="s">
        <v>70</v>
      </c>
      <c r="D317" s="120" t="s">
        <v>11</v>
      </c>
      <c r="E317" s="120">
        <v>250</v>
      </c>
      <c r="F317" s="188">
        <f t="shared" si="9"/>
        <v>10925</v>
      </c>
      <c r="G317" s="3" t="s">
        <v>61</v>
      </c>
      <c r="H317" s="25"/>
    </row>
    <row r="318" spans="1:8" s="117" customFormat="1" x14ac:dyDescent="0.3">
      <c r="A318" s="178">
        <v>309</v>
      </c>
      <c r="B318" s="290" t="s">
        <v>1050</v>
      </c>
      <c r="C318" s="137" t="s">
        <v>70</v>
      </c>
      <c r="D318" s="120" t="s">
        <v>11</v>
      </c>
      <c r="E318" s="120">
        <v>185</v>
      </c>
      <c r="F318" s="188">
        <f t="shared" si="9"/>
        <v>8084.5000000000009</v>
      </c>
      <c r="G318" s="122" t="s">
        <v>99</v>
      </c>
      <c r="H318" s="25"/>
    </row>
    <row r="319" spans="1:8" s="117" customFormat="1" x14ac:dyDescent="0.3">
      <c r="A319" s="178">
        <v>310</v>
      </c>
      <c r="B319" s="290" t="s">
        <v>1051</v>
      </c>
      <c r="C319" s="137" t="s">
        <v>70</v>
      </c>
      <c r="D319" s="120" t="s">
        <v>11</v>
      </c>
      <c r="E319" s="120">
        <v>220</v>
      </c>
      <c r="F319" s="188">
        <f t="shared" si="9"/>
        <v>9614</v>
      </c>
      <c r="G319" s="122" t="s">
        <v>60</v>
      </c>
      <c r="H319" s="25"/>
    </row>
    <row r="320" spans="1:8" s="117" customFormat="1" x14ac:dyDescent="0.3">
      <c r="A320" s="178">
        <v>311</v>
      </c>
      <c r="B320" s="290" t="s">
        <v>1052</v>
      </c>
      <c r="C320" s="137" t="s">
        <v>70</v>
      </c>
      <c r="D320" s="120" t="s">
        <v>11</v>
      </c>
      <c r="E320" s="120">
        <v>255</v>
      </c>
      <c r="F320" s="188">
        <f t="shared" si="9"/>
        <v>11143.5</v>
      </c>
      <c r="G320" s="122" t="s">
        <v>61</v>
      </c>
      <c r="H320" s="25"/>
    </row>
    <row r="321" spans="1:8" s="117" customFormat="1" x14ac:dyDescent="0.3">
      <c r="A321" s="178">
        <v>312</v>
      </c>
      <c r="B321" s="286" t="s">
        <v>1018</v>
      </c>
      <c r="C321" s="137" t="s">
        <v>70</v>
      </c>
      <c r="D321" s="120" t="s">
        <v>11</v>
      </c>
      <c r="E321" s="161">
        <v>180</v>
      </c>
      <c r="F321" s="188">
        <f t="shared" si="9"/>
        <v>7866.0000000000009</v>
      </c>
      <c r="G321" s="122" t="s">
        <v>100</v>
      </c>
      <c r="H321" s="25"/>
    </row>
    <row r="322" spans="1:8" s="117" customFormat="1" x14ac:dyDescent="0.3">
      <c r="A322" s="178">
        <v>313</v>
      </c>
      <c r="B322" s="286" t="s">
        <v>173</v>
      </c>
      <c r="C322" s="137" t="s">
        <v>70</v>
      </c>
      <c r="D322" s="120" t="s">
        <v>11</v>
      </c>
      <c r="E322" s="161">
        <v>270</v>
      </c>
      <c r="F322" s="188">
        <f t="shared" si="9"/>
        <v>11799</v>
      </c>
      <c r="G322" s="122" t="s">
        <v>100</v>
      </c>
      <c r="H322" s="25"/>
    </row>
    <row r="323" spans="1:8" s="117" customFormat="1" x14ac:dyDescent="0.3">
      <c r="A323" s="178">
        <v>314</v>
      </c>
      <c r="B323" s="284" t="s">
        <v>178</v>
      </c>
      <c r="C323" s="137" t="s">
        <v>70</v>
      </c>
      <c r="D323" s="120" t="s">
        <v>11</v>
      </c>
      <c r="E323" s="161">
        <v>475</v>
      </c>
      <c r="F323" s="188">
        <f t="shared" si="9"/>
        <v>20757.5</v>
      </c>
      <c r="G323" s="122" t="s">
        <v>100</v>
      </c>
      <c r="H323" s="25"/>
    </row>
    <row r="324" spans="1:8" s="117" customFormat="1" x14ac:dyDescent="0.3">
      <c r="A324" s="178">
        <v>315</v>
      </c>
      <c r="B324" s="284" t="s">
        <v>179</v>
      </c>
      <c r="C324" s="137" t="s">
        <v>70</v>
      </c>
      <c r="D324" s="120" t="s">
        <v>11</v>
      </c>
      <c r="E324" s="161">
        <v>230</v>
      </c>
      <c r="F324" s="188">
        <f t="shared" si="9"/>
        <v>10051</v>
      </c>
      <c r="G324" s="3" t="s">
        <v>61</v>
      </c>
      <c r="H324" s="25"/>
    </row>
    <row r="325" spans="1:8" s="117" customFormat="1" x14ac:dyDescent="0.3">
      <c r="A325" s="178">
        <v>316</v>
      </c>
      <c r="B325" s="284" t="s">
        <v>989</v>
      </c>
      <c r="C325" s="137" t="s">
        <v>70</v>
      </c>
      <c r="D325" s="120" t="s">
        <v>11</v>
      </c>
      <c r="E325" s="161">
        <v>800</v>
      </c>
      <c r="F325" s="188">
        <f t="shared" si="9"/>
        <v>34960</v>
      </c>
      <c r="G325" s="3" t="s">
        <v>61</v>
      </c>
      <c r="H325" s="25"/>
    </row>
    <row r="326" spans="1:8" s="117" customFormat="1" x14ac:dyDescent="0.3">
      <c r="A326" s="178">
        <v>317</v>
      </c>
      <c r="B326" s="285" t="s">
        <v>314</v>
      </c>
      <c r="C326" s="137" t="s">
        <v>70</v>
      </c>
      <c r="D326" s="120" t="s">
        <v>11</v>
      </c>
      <c r="E326" s="161">
        <v>275</v>
      </c>
      <c r="F326" s="188">
        <f t="shared" si="9"/>
        <v>12017.5</v>
      </c>
      <c r="G326" s="122" t="s">
        <v>60</v>
      </c>
      <c r="H326" s="25"/>
    </row>
    <row r="327" spans="1:8" s="117" customFormat="1" x14ac:dyDescent="0.3">
      <c r="A327" s="178">
        <v>318</v>
      </c>
      <c r="B327" s="285" t="s">
        <v>1019</v>
      </c>
      <c r="C327" s="137" t="s">
        <v>70</v>
      </c>
      <c r="D327" s="120" t="s">
        <v>11</v>
      </c>
      <c r="E327" s="161">
        <v>2802</v>
      </c>
      <c r="F327" s="188">
        <f t="shared" si="9"/>
        <v>122447.40000000001</v>
      </c>
      <c r="G327" s="122" t="s">
        <v>60</v>
      </c>
      <c r="H327" s="25"/>
    </row>
    <row r="328" spans="1:8" s="117" customFormat="1" x14ac:dyDescent="0.3">
      <c r="A328" s="178">
        <v>319</v>
      </c>
      <c r="B328" s="286" t="s">
        <v>315</v>
      </c>
      <c r="C328" s="137" t="s">
        <v>70</v>
      </c>
      <c r="D328" s="120" t="s">
        <v>11</v>
      </c>
      <c r="E328" s="120">
        <v>255</v>
      </c>
      <c r="F328" s="188">
        <f t="shared" si="9"/>
        <v>11143.5</v>
      </c>
      <c r="G328" s="122" t="s">
        <v>100</v>
      </c>
      <c r="H328" s="25"/>
    </row>
    <row r="329" spans="1:8" s="117" customFormat="1" x14ac:dyDescent="0.3">
      <c r="A329" s="178">
        <v>320</v>
      </c>
      <c r="B329" s="286" t="s">
        <v>1035</v>
      </c>
      <c r="C329" s="137" t="s">
        <v>70</v>
      </c>
      <c r="D329" s="120" t="s">
        <v>11</v>
      </c>
      <c r="E329" s="120">
        <v>310</v>
      </c>
      <c r="F329" s="188">
        <f t="shared" si="9"/>
        <v>13547</v>
      </c>
      <c r="G329" s="122" t="s">
        <v>99</v>
      </c>
      <c r="H329" s="25"/>
    </row>
    <row r="330" spans="1:8" s="117" customFormat="1" x14ac:dyDescent="0.3">
      <c r="A330" s="178">
        <v>321</v>
      </c>
      <c r="B330" s="286" t="s">
        <v>1047</v>
      </c>
      <c r="C330" s="137" t="s">
        <v>70</v>
      </c>
      <c r="D330" s="120" t="s">
        <v>11</v>
      </c>
      <c r="E330" s="120">
        <v>400</v>
      </c>
      <c r="F330" s="188">
        <f t="shared" si="9"/>
        <v>17480</v>
      </c>
      <c r="G330" s="3" t="s">
        <v>61</v>
      </c>
      <c r="H330" s="25"/>
    </row>
    <row r="331" spans="1:8" s="117" customFormat="1" x14ac:dyDescent="0.3">
      <c r="A331" s="178">
        <v>322</v>
      </c>
      <c r="B331" s="286" t="s">
        <v>1118</v>
      </c>
      <c r="C331" s="137" t="s">
        <v>70</v>
      </c>
      <c r="D331" s="120" t="s">
        <v>11</v>
      </c>
      <c r="E331" s="120">
        <v>840</v>
      </c>
      <c r="F331" s="188">
        <f t="shared" si="9"/>
        <v>36708</v>
      </c>
      <c r="G331" s="122" t="s">
        <v>99</v>
      </c>
      <c r="H331" s="25"/>
    </row>
    <row r="332" spans="1:8" s="117" customFormat="1" x14ac:dyDescent="0.3">
      <c r="A332" s="178">
        <v>323</v>
      </c>
      <c r="B332" s="287" t="s">
        <v>1117</v>
      </c>
      <c r="C332" s="137" t="s">
        <v>70</v>
      </c>
      <c r="D332" s="120" t="s">
        <v>11</v>
      </c>
      <c r="E332" s="186">
        <v>350</v>
      </c>
      <c r="F332" s="188">
        <f t="shared" si="9"/>
        <v>15295.000000000002</v>
      </c>
      <c r="G332" s="122" t="s">
        <v>60</v>
      </c>
      <c r="H332" s="25"/>
    </row>
    <row r="333" spans="1:8" s="117" customFormat="1" x14ac:dyDescent="0.3">
      <c r="A333" s="178">
        <v>324</v>
      </c>
      <c r="B333" s="287" t="s">
        <v>444</v>
      </c>
      <c r="C333" s="137" t="s">
        <v>70</v>
      </c>
      <c r="D333" s="120" t="s">
        <v>11</v>
      </c>
      <c r="E333" s="186">
        <v>460</v>
      </c>
      <c r="F333" s="188">
        <f t="shared" si="9"/>
        <v>20102</v>
      </c>
      <c r="G333" s="122" t="s">
        <v>61</v>
      </c>
      <c r="H333" s="25"/>
    </row>
    <row r="334" spans="1:8" s="117" customFormat="1" x14ac:dyDescent="0.3">
      <c r="A334" s="178">
        <v>325</v>
      </c>
      <c r="B334" s="287" t="s">
        <v>407</v>
      </c>
      <c r="C334" s="137" t="s">
        <v>70</v>
      </c>
      <c r="D334" s="120" t="s">
        <v>11</v>
      </c>
      <c r="E334" s="186">
        <v>230</v>
      </c>
      <c r="F334" s="188">
        <f t="shared" si="9"/>
        <v>10051</v>
      </c>
      <c r="G334" s="122" t="s">
        <v>100</v>
      </c>
      <c r="H334" s="25"/>
    </row>
    <row r="335" spans="1:8" s="117" customFormat="1" x14ac:dyDescent="0.3">
      <c r="A335" s="178">
        <v>326</v>
      </c>
      <c r="B335" s="287" t="s">
        <v>1048</v>
      </c>
      <c r="C335" s="137" t="s">
        <v>70</v>
      </c>
      <c r="D335" s="120" t="s">
        <v>11</v>
      </c>
      <c r="E335" s="186">
        <v>550</v>
      </c>
      <c r="F335" s="188">
        <f t="shared" si="9"/>
        <v>24035</v>
      </c>
      <c r="G335" s="122" t="s">
        <v>100</v>
      </c>
      <c r="H335" s="25"/>
    </row>
    <row r="336" spans="1:8" s="117" customFormat="1" x14ac:dyDescent="0.3">
      <c r="A336" s="178">
        <v>327</v>
      </c>
      <c r="B336" s="291" t="s">
        <v>445</v>
      </c>
      <c r="C336" s="187" t="s">
        <v>70</v>
      </c>
      <c r="D336" s="120" t="s">
        <v>11</v>
      </c>
      <c r="E336" s="186">
        <v>654</v>
      </c>
      <c r="F336" s="188">
        <f t="shared" si="9"/>
        <v>28579.800000000003</v>
      </c>
      <c r="G336" s="122" t="s">
        <v>100</v>
      </c>
      <c r="H336" s="25"/>
    </row>
    <row r="337" spans="1:8" s="117" customFormat="1" x14ac:dyDescent="0.3">
      <c r="A337" s="178">
        <v>328</v>
      </c>
      <c r="B337" s="287" t="s">
        <v>446</v>
      </c>
      <c r="C337" s="187" t="s">
        <v>70</v>
      </c>
      <c r="D337" s="120" t="s">
        <v>11</v>
      </c>
      <c r="E337" s="186">
        <v>260</v>
      </c>
      <c r="F337" s="188">
        <f t="shared" si="9"/>
        <v>11362</v>
      </c>
      <c r="G337" s="3" t="s">
        <v>61</v>
      </c>
      <c r="H337" s="25"/>
    </row>
    <row r="338" spans="1:8" s="117" customFormat="1" x14ac:dyDescent="0.3">
      <c r="A338" s="178">
        <v>329</v>
      </c>
      <c r="B338" s="287" t="s">
        <v>1096</v>
      </c>
      <c r="C338" s="187" t="s">
        <v>70</v>
      </c>
      <c r="D338" s="120" t="s">
        <v>11</v>
      </c>
      <c r="E338" s="182">
        <v>360</v>
      </c>
      <c r="F338" s="188">
        <f t="shared" si="9"/>
        <v>15732.000000000002</v>
      </c>
      <c r="G338" s="3" t="s">
        <v>61</v>
      </c>
      <c r="H338" s="25"/>
    </row>
    <row r="339" spans="1:8" s="117" customFormat="1" x14ac:dyDescent="0.3">
      <c r="A339" s="178">
        <v>330</v>
      </c>
      <c r="B339" s="287" t="s">
        <v>447</v>
      </c>
      <c r="C339" s="187" t="s">
        <v>70</v>
      </c>
      <c r="D339" s="120" t="s">
        <v>11</v>
      </c>
      <c r="E339" s="182">
        <v>240</v>
      </c>
      <c r="F339" s="188">
        <f t="shared" si="9"/>
        <v>10488</v>
      </c>
      <c r="G339" s="122" t="s">
        <v>60</v>
      </c>
      <c r="H339" s="25"/>
    </row>
    <row r="340" spans="1:8" s="117" customFormat="1" x14ac:dyDescent="0.3">
      <c r="A340" s="178">
        <v>331</v>
      </c>
      <c r="B340" s="287" t="s">
        <v>415</v>
      </c>
      <c r="C340" s="187" t="s">
        <v>70</v>
      </c>
      <c r="D340" s="120" t="s">
        <v>11</v>
      </c>
      <c r="E340" s="182">
        <v>200</v>
      </c>
      <c r="F340" s="188">
        <f t="shared" si="9"/>
        <v>8740</v>
      </c>
      <c r="G340" s="122" t="s">
        <v>60</v>
      </c>
      <c r="H340" s="25"/>
    </row>
    <row r="341" spans="1:8" s="117" customFormat="1" x14ac:dyDescent="0.3">
      <c r="A341" s="178">
        <v>332</v>
      </c>
      <c r="B341" s="292" t="s">
        <v>448</v>
      </c>
      <c r="C341" s="187" t="s">
        <v>70</v>
      </c>
      <c r="D341" s="120" t="s">
        <v>11</v>
      </c>
      <c r="E341" s="182">
        <v>300</v>
      </c>
      <c r="F341" s="188">
        <f t="shared" si="9"/>
        <v>13110</v>
      </c>
      <c r="G341" s="122" t="s">
        <v>100</v>
      </c>
      <c r="H341" s="25"/>
    </row>
    <row r="342" spans="1:8" s="117" customFormat="1" x14ac:dyDescent="0.3">
      <c r="A342" s="178">
        <v>333</v>
      </c>
      <c r="B342" s="287" t="s">
        <v>449</v>
      </c>
      <c r="C342" s="187" t="s">
        <v>70</v>
      </c>
      <c r="D342" s="120" t="s">
        <v>11</v>
      </c>
      <c r="E342" s="182">
        <v>500</v>
      </c>
      <c r="F342" s="188">
        <f t="shared" si="9"/>
        <v>21850</v>
      </c>
      <c r="G342" s="122" t="s">
        <v>99</v>
      </c>
      <c r="H342" s="25"/>
    </row>
    <row r="343" spans="1:8" s="117" customFormat="1" x14ac:dyDescent="0.3">
      <c r="A343" s="178">
        <v>334</v>
      </c>
      <c r="B343" s="287" t="s">
        <v>450</v>
      </c>
      <c r="C343" s="187" t="s">
        <v>70</v>
      </c>
      <c r="D343" s="120" t="s">
        <v>11</v>
      </c>
      <c r="E343" s="182">
        <v>400</v>
      </c>
      <c r="F343" s="188">
        <f t="shared" si="9"/>
        <v>17480</v>
      </c>
      <c r="G343" s="3" t="s">
        <v>61</v>
      </c>
      <c r="H343" s="25"/>
    </row>
    <row r="344" spans="1:8" s="117" customFormat="1" x14ac:dyDescent="0.3">
      <c r="A344" s="178">
        <v>335</v>
      </c>
      <c r="B344" s="287" t="s">
        <v>451</v>
      </c>
      <c r="C344" s="187" t="s">
        <v>70</v>
      </c>
      <c r="D344" s="120" t="s">
        <v>11</v>
      </c>
      <c r="E344" s="186">
        <v>225</v>
      </c>
      <c r="F344" s="188">
        <f t="shared" si="9"/>
        <v>9832.5</v>
      </c>
      <c r="G344" s="122" t="s">
        <v>60</v>
      </c>
      <c r="H344" s="25"/>
    </row>
    <row r="345" spans="1:8" s="117" customFormat="1" x14ac:dyDescent="0.3">
      <c r="A345" s="178">
        <v>336</v>
      </c>
      <c r="B345" s="287" t="s">
        <v>452</v>
      </c>
      <c r="C345" s="137" t="s">
        <v>70</v>
      </c>
      <c r="D345" s="120" t="s">
        <v>11</v>
      </c>
      <c r="E345" s="186">
        <v>550</v>
      </c>
      <c r="F345" s="188">
        <f t="shared" si="9"/>
        <v>24035</v>
      </c>
      <c r="G345" s="122" t="s">
        <v>61</v>
      </c>
      <c r="H345" s="25"/>
    </row>
    <row r="346" spans="1:8" s="117" customFormat="1" x14ac:dyDescent="0.3">
      <c r="A346" s="178">
        <v>337</v>
      </c>
      <c r="B346" s="287" t="s">
        <v>422</v>
      </c>
      <c r="C346" s="137" t="s">
        <v>70</v>
      </c>
      <c r="D346" s="120" t="s">
        <v>11</v>
      </c>
      <c r="E346" s="186">
        <v>852</v>
      </c>
      <c r="F346" s="188">
        <f t="shared" si="9"/>
        <v>37232.400000000001</v>
      </c>
      <c r="G346" s="122" t="s">
        <v>100</v>
      </c>
      <c r="H346" s="25"/>
    </row>
    <row r="347" spans="1:8" s="117" customFormat="1" x14ac:dyDescent="0.3">
      <c r="A347" s="178">
        <v>338</v>
      </c>
      <c r="B347" s="287" t="s">
        <v>453</v>
      </c>
      <c r="C347" s="137" t="s">
        <v>70</v>
      </c>
      <c r="D347" s="120" t="s">
        <v>11</v>
      </c>
      <c r="E347" s="186">
        <v>300</v>
      </c>
      <c r="F347" s="188">
        <f t="shared" si="9"/>
        <v>13110</v>
      </c>
      <c r="G347" s="122" t="s">
        <v>100</v>
      </c>
      <c r="H347" s="25"/>
    </row>
    <row r="348" spans="1:8" s="117" customFormat="1" x14ac:dyDescent="0.3">
      <c r="A348" s="178">
        <v>339</v>
      </c>
      <c r="B348" s="287" t="s">
        <v>454</v>
      </c>
      <c r="C348" s="137" t="s">
        <v>70</v>
      </c>
      <c r="D348" s="120" t="s">
        <v>11</v>
      </c>
      <c r="E348" s="186">
        <v>260</v>
      </c>
      <c r="F348" s="188">
        <f t="shared" si="9"/>
        <v>11362</v>
      </c>
      <c r="G348" s="122" t="s">
        <v>100</v>
      </c>
      <c r="H348" s="25"/>
    </row>
    <row r="349" spans="1:8" s="117" customFormat="1" x14ac:dyDescent="0.3">
      <c r="A349" s="178">
        <v>340</v>
      </c>
      <c r="B349" s="287" t="s">
        <v>423</v>
      </c>
      <c r="C349" s="137" t="s">
        <v>70</v>
      </c>
      <c r="D349" s="120" t="s">
        <v>11</v>
      </c>
      <c r="E349" s="186">
        <v>425</v>
      </c>
      <c r="F349" s="188">
        <f t="shared" si="9"/>
        <v>18572.5</v>
      </c>
      <c r="G349" s="3" t="s">
        <v>61</v>
      </c>
      <c r="H349" s="25"/>
    </row>
    <row r="350" spans="1:8" s="117" customFormat="1" x14ac:dyDescent="0.3">
      <c r="A350" s="178">
        <v>341</v>
      </c>
      <c r="B350" s="287" t="s">
        <v>418</v>
      </c>
      <c r="C350" s="137" t="s">
        <v>70</v>
      </c>
      <c r="D350" s="120" t="s">
        <v>11</v>
      </c>
      <c r="E350" s="186">
        <v>327</v>
      </c>
      <c r="F350" s="188">
        <f t="shared" si="9"/>
        <v>14289.900000000001</v>
      </c>
      <c r="G350" s="3" t="s">
        <v>61</v>
      </c>
      <c r="H350" s="25"/>
    </row>
    <row r="351" spans="1:8" s="117" customFormat="1" x14ac:dyDescent="0.3">
      <c r="A351" s="178">
        <v>342</v>
      </c>
      <c r="B351" s="287" t="s">
        <v>419</v>
      </c>
      <c r="C351" s="137" t="s">
        <v>70</v>
      </c>
      <c r="D351" s="120" t="s">
        <v>11</v>
      </c>
      <c r="E351" s="186">
        <v>330</v>
      </c>
      <c r="F351" s="188">
        <f t="shared" si="9"/>
        <v>14421.000000000002</v>
      </c>
      <c r="G351" s="122" t="s">
        <v>60</v>
      </c>
      <c r="H351" s="25"/>
    </row>
    <row r="352" spans="1:8" s="117" customFormat="1" x14ac:dyDescent="0.3">
      <c r="A352" s="178">
        <v>343</v>
      </c>
      <c r="B352" s="287" t="s">
        <v>455</v>
      </c>
      <c r="C352" s="137" t="s">
        <v>70</v>
      </c>
      <c r="D352" s="120" t="s">
        <v>11</v>
      </c>
      <c r="E352" s="182">
        <v>170</v>
      </c>
      <c r="F352" s="188">
        <f t="shared" si="9"/>
        <v>7429.0000000000009</v>
      </c>
      <c r="G352" s="122" t="s">
        <v>100</v>
      </c>
      <c r="H352" s="25"/>
    </row>
    <row r="353" spans="1:8" s="117" customFormat="1" x14ac:dyDescent="0.3">
      <c r="A353" s="178">
        <v>344</v>
      </c>
      <c r="B353" s="287" t="s">
        <v>420</v>
      </c>
      <c r="C353" s="137" t="s">
        <v>70</v>
      </c>
      <c r="D353" s="120" t="s">
        <v>11</v>
      </c>
      <c r="E353" s="182">
        <v>220</v>
      </c>
      <c r="F353" s="188">
        <f t="shared" si="9"/>
        <v>9614</v>
      </c>
      <c r="G353" s="122" t="s">
        <v>99</v>
      </c>
      <c r="H353" s="25"/>
    </row>
    <row r="354" spans="1:8" s="117" customFormat="1" x14ac:dyDescent="0.3">
      <c r="A354" s="178">
        <v>345</v>
      </c>
      <c r="B354" s="287" t="s">
        <v>424</v>
      </c>
      <c r="C354" s="137" t="s">
        <v>70</v>
      </c>
      <c r="D354" s="120" t="s">
        <v>11</v>
      </c>
      <c r="E354" s="182">
        <v>240</v>
      </c>
      <c r="F354" s="188">
        <f t="shared" si="9"/>
        <v>10488</v>
      </c>
      <c r="G354" s="3" t="s">
        <v>61</v>
      </c>
      <c r="H354" s="25"/>
    </row>
    <row r="355" spans="1:8" s="117" customFormat="1" x14ac:dyDescent="0.3">
      <c r="A355" s="178">
        <v>346</v>
      </c>
      <c r="B355" s="287" t="s">
        <v>456</v>
      </c>
      <c r="C355" s="137" t="s">
        <v>70</v>
      </c>
      <c r="D355" s="120" t="s">
        <v>11</v>
      </c>
      <c r="E355" s="182">
        <v>150</v>
      </c>
      <c r="F355" s="188">
        <f t="shared" si="9"/>
        <v>6555</v>
      </c>
      <c r="G355" s="122" t="s">
        <v>99</v>
      </c>
      <c r="H355" s="25"/>
    </row>
    <row r="356" spans="1:8" s="117" customFormat="1" x14ac:dyDescent="0.3">
      <c r="A356" s="178">
        <v>347</v>
      </c>
      <c r="B356" s="287" t="s">
        <v>457</v>
      </c>
      <c r="C356" s="137" t="s">
        <v>70</v>
      </c>
      <c r="D356" s="120" t="s">
        <v>11</v>
      </c>
      <c r="E356" s="182">
        <v>120</v>
      </c>
      <c r="F356" s="188">
        <f t="shared" si="9"/>
        <v>5244</v>
      </c>
      <c r="G356" s="122" t="s">
        <v>60</v>
      </c>
      <c r="H356" s="25"/>
    </row>
    <row r="357" spans="1:8" s="117" customFormat="1" x14ac:dyDescent="0.3">
      <c r="A357" s="178">
        <v>348</v>
      </c>
      <c r="B357" s="287" t="s">
        <v>1010</v>
      </c>
      <c r="C357" s="137" t="s">
        <v>70</v>
      </c>
      <c r="D357" s="120" t="s">
        <v>11</v>
      </c>
      <c r="E357" s="182">
        <v>320</v>
      </c>
      <c r="F357" s="188">
        <f t="shared" si="9"/>
        <v>13984</v>
      </c>
      <c r="G357" s="122" t="s">
        <v>61</v>
      </c>
      <c r="H357" s="25"/>
    </row>
    <row r="358" spans="1:8" s="117" customFormat="1" x14ac:dyDescent="0.3">
      <c r="A358" s="178">
        <v>349</v>
      </c>
      <c r="B358" s="287" t="s">
        <v>1022</v>
      </c>
      <c r="C358" s="137" t="s">
        <v>70</v>
      </c>
      <c r="D358" s="120" t="s">
        <v>11</v>
      </c>
      <c r="E358" s="182">
        <v>240</v>
      </c>
      <c r="F358" s="188">
        <f t="shared" si="9"/>
        <v>10488</v>
      </c>
      <c r="G358" s="122" t="s">
        <v>100</v>
      </c>
      <c r="H358" s="25"/>
    </row>
    <row r="359" spans="1:8" s="117" customFormat="1" x14ac:dyDescent="0.3">
      <c r="A359" s="178">
        <v>350</v>
      </c>
      <c r="B359" s="287" t="s">
        <v>458</v>
      </c>
      <c r="C359" s="137" t="s">
        <v>70</v>
      </c>
      <c r="D359" s="120" t="s">
        <v>11</v>
      </c>
      <c r="E359" s="182">
        <v>239</v>
      </c>
      <c r="F359" s="188">
        <f t="shared" si="9"/>
        <v>10444.300000000001</v>
      </c>
      <c r="G359" s="122" t="s">
        <v>100</v>
      </c>
      <c r="H359" s="25"/>
    </row>
    <row r="360" spans="1:8" s="117" customFormat="1" x14ac:dyDescent="0.3">
      <c r="A360" s="178">
        <v>351</v>
      </c>
      <c r="B360" s="287" t="s">
        <v>459</v>
      </c>
      <c r="C360" s="137" t="s">
        <v>70</v>
      </c>
      <c r="D360" s="120" t="s">
        <v>11</v>
      </c>
      <c r="E360" s="182">
        <v>220</v>
      </c>
      <c r="F360" s="188">
        <f t="shared" si="9"/>
        <v>9614</v>
      </c>
      <c r="G360" s="122" t="s">
        <v>100</v>
      </c>
      <c r="H360" s="25"/>
    </row>
    <row r="361" spans="1:8" s="117" customFormat="1" x14ac:dyDescent="0.3">
      <c r="A361" s="178">
        <v>352</v>
      </c>
      <c r="B361" s="287" t="s">
        <v>428</v>
      </c>
      <c r="C361" s="137" t="s">
        <v>70</v>
      </c>
      <c r="D361" s="120" t="s">
        <v>11</v>
      </c>
      <c r="E361" s="182">
        <v>150</v>
      </c>
      <c r="F361" s="188">
        <f t="shared" si="9"/>
        <v>6555</v>
      </c>
      <c r="G361" s="3" t="s">
        <v>61</v>
      </c>
      <c r="H361" s="25"/>
    </row>
    <row r="362" spans="1:8" s="117" customFormat="1" x14ac:dyDescent="0.3">
      <c r="A362" s="178">
        <v>353</v>
      </c>
      <c r="B362" s="287" t="s">
        <v>430</v>
      </c>
      <c r="C362" s="137" t="s">
        <v>70</v>
      </c>
      <c r="D362" s="120" t="s">
        <v>11</v>
      </c>
      <c r="E362" s="182">
        <v>140</v>
      </c>
      <c r="F362" s="188">
        <f t="shared" si="9"/>
        <v>6118</v>
      </c>
      <c r="G362" s="3" t="s">
        <v>61</v>
      </c>
      <c r="H362" s="25"/>
    </row>
    <row r="363" spans="1:8" s="117" customFormat="1" x14ac:dyDescent="0.3">
      <c r="A363" s="178">
        <v>354</v>
      </c>
      <c r="B363" s="287" t="s">
        <v>431</v>
      </c>
      <c r="C363" s="137" t="s">
        <v>70</v>
      </c>
      <c r="D363" s="120" t="s">
        <v>11</v>
      </c>
      <c r="E363" s="182">
        <v>320</v>
      </c>
      <c r="F363" s="188">
        <f t="shared" si="9"/>
        <v>13984</v>
      </c>
      <c r="G363" s="122" t="s">
        <v>60</v>
      </c>
      <c r="H363" s="25"/>
    </row>
    <row r="364" spans="1:8" s="117" customFormat="1" x14ac:dyDescent="0.3">
      <c r="A364" s="178">
        <v>355</v>
      </c>
      <c r="B364" s="287" t="s">
        <v>432</v>
      </c>
      <c r="C364" s="137" t="s">
        <v>70</v>
      </c>
      <c r="D364" s="120" t="s">
        <v>11</v>
      </c>
      <c r="E364" s="182">
        <v>120</v>
      </c>
      <c r="F364" s="188">
        <f t="shared" si="9"/>
        <v>5244</v>
      </c>
      <c r="G364" s="122" t="s">
        <v>60</v>
      </c>
      <c r="H364" s="25"/>
    </row>
    <row r="365" spans="1:8" s="117" customFormat="1" x14ac:dyDescent="0.3">
      <c r="A365" s="178">
        <v>356</v>
      </c>
      <c r="B365" s="287" t="s">
        <v>433</v>
      </c>
      <c r="C365" s="137" t="s">
        <v>70</v>
      </c>
      <c r="D365" s="120" t="s">
        <v>11</v>
      </c>
      <c r="E365" s="182">
        <v>140</v>
      </c>
      <c r="F365" s="188">
        <f t="shared" si="9"/>
        <v>6118</v>
      </c>
      <c r="G365" s="122" t="s">
        <v>100</v>
      </c>
      <c r="H365" s="25"/>
    </row>
    <row r="366" spans="1:8" s="117" customFormat="1" x14ac:dyDescent="0.3">
      <c r="A366" s="178">
        <v>357</v>
      </c>
      <c r="B366" s="287" t="s">
        <v>435</v>
      </c>
      <c r="C366" s="137" t="s">
        <v>70</v>
      </c>
      <c r="D366" s="120" t="s">
        <v>11</v>
      </c>
      <c r="E366" s="182">
        <v>158</v>
      </c>
      <c r="F366" s="188">
        <f t="shared" si="9"/>
        <v>6904.6</v>
      </c>
      <c r="G366" s="122" t="s">
        <v>99</v>
      </c>
      <c r="H366" s="25"/>
    </row>
    <row r="367" spans="1:8" s="117" customFormat="1" x14ac:dyDescent="0.3">
      <c r="A367" s="178">
        <v>358</v>
      </c>
      <c r="B367" s="287" t="s">
        <v>460</v>
      </c>
      <c r="C367" s="137" t="s">
        <v>70</v>
      </c>
      <c r="D367" s="120" t="s">
        <v>11</v>
      </c>
      <c r="E367" s="182">
        <v>150</v>
      </c>
      <c r="F367" s="188">
        <f t="shared" si="9"/>
        <v>6555</v>
      </c>
      <c r="G367" s="3" t="s">
        <v>61</v>
      </c>
      <c r="H367" s="25"/>
    </row>
    <row r="368" spans="1:8" s="117" customFormat="1" x14ac:dyDescent="0.3">
      <c r="A368" s="178">
        <v>359</v>
      </c>
      <c r="B368" s="287" t="s">
        <v>461</v>
      </c>
      <c r="C368" s="137" t="s">
        <v>70</v>
      </c>
      <c r="D368" s="120" t="s">
        <v>11</v>
      </c>
      <c r="E368" s="182">
        <v>220</v>
      </c>
      <c r="F368" s="188">
        <f t="shared" si="9"/>
        <v>9614</v>
      </c>
      <c r="G368" s="122" t="s">
        <v>99</v>
      </c>
      <c r="H368" s="25"/>
    </row>
    <row r="369" spans="1:8" s="117" customFormat="1" x14ac:dyDescent="0.3">
      <c r="A369" s="178">
        <v>360</v>
      </c>
      <c r="B369" s="287" t="s">
        <v>462</v>
      </c>
      <c r="C369" s="137" t="s">
        <v>70</v>
      </c>
      <c r="D369" s="120" t="s">
        <v>11</v>
      </c>
      <c r="E369" s="182">
        <v>120</v>
      </c>
      <c r="F369" s="188">
        <f t="shared" si="9"/>
        <v>5244</v>
      </c>
      <c r="G369" s="122" t="s">
        <v>60</v>
      </c>
      <c r="H369" s="25"/>
    </row>
    <row r="370" spans="1:8" s="117" customFormat="1" x14ac:dyDescent="0.3">
      <c r="A370" s="178">
        <v>361</v>
      </c>
      <c r="B370" s="287" t="s">
        <v>463</v>
      </c>
      <c r="C370" s="137" t="s">
        <v>70</v>
      </c>
      <c r="D370" s="120" t="s">
        <v>11</v>
      </c>
      <c r="E370" s="182">
        <v>500</v>
      </c>
      <c r="F370" s="188">
        <f t="shared" si="9"/>
        <v>21850</v>
      </c>
      <c r="G370" s="122" t="s">
        <v>61</v>
      </c>
      <c r="H370" s="25"/>
    </row>
    <row r="371" spans="1:8" s="117" customFormat="1" x14ac:dyDescent="0.3">
      <c r="A371" s="178">
        <v>362</v>
      </c>
      <c r="B371" s="287" t="s">
        <v>823</v>
      </c>
      <c r="C371" s="137" t="s">
        <v>70</v>
      </c>
      <c r="D371" s="120" t="s">
        <v>11</v>
      </c>
      <c r="E371" s="182">
        <v>275</v>
      </c>
      <c r="F371" s="188">
        <f t="shared" si="9"/>
        <v>12017.5</v>
      </c>
      <c r="G371" s="122" t="s">
        <v>100</v>
      </c>
      <c r="H371" s="25"/>
    </row>
    <row r="372" spans="1:8" s="117" customFormat="1" x14ac:dyDescent="0.3">
      <c r="A372" s="178">
        <v>363</v>
      </c>
      <c r="B372" s="287" t="s">
        <v>464</v>
      </c>
      <c r="C372" s="137" t="s">
        <v>70</v>
      </c>
      <c r="D372" s="120" t="s">
        <v>11</v>
      </c>
      <c r="E372" s="182">
        <v>160</v>
      </c>
      <c r="F372" s="188">
        <f t="shared" si="9"/>
        <v>6992</v>
      </c>
      <c r="G372" s="122" t="s">
        <v>100</v>
      </c>
      <c r="H372" s="25"/>
    </row>
    <row r="373" spans="1:8" s="117" customFormat="1" x14ac:dyDescent="0.3">
      <c r="A373" s="178">
        <v>364</v>
      </c>
      <c r="B373" s="287" t="s">
        <v>466</v>
      </c>
      <c r="C373" s="137" t="s">
        <v>70</v>
      </c>
      <c r="D373" s="120" t="s">
        <v>11</v>
      </c>
      <c r="E373" s="182">
        <v>185</v>
      </c>
      <c r="F373" s="188">
        <f t="shared" si="9"/>
        <v>8084.5000000000009</v>
      </c>
      <c r="G373" s="3" t="s">
        <v>61</v>
      </c>
      <c r="H373" s="25"/>
    </row>
    <row r="374" spans="1:8" s="117" customFormat="1" x14ac:dyDescent="0.3">
      <c r="A374" s="178">
        <v>365</v>
      </c>
      <c r="B374" s="287" t="s">
        <v>467</v>
      </c>
      <c r="C374" s="137" t="s">
        <v>70</v>
      </c>
      <c r="D374" s="120" t="s">
        <v>11</v>
      </c>
      <c r="E374" s="182">
        <v>120</v>
      </c>
      <c r="F374" s="188">
        <f t="shared" si="9"/>
        <v>5244</v>
      </c>
      <c r="G374" s="3" t="s">
        <v>61</v>
      </c>
      <c r="H374" s="25"/>
    </row>
    <row r="375" spans="1:8" s="117" customFormat="1" x14ac:dyDescent="0.3">
      <c r="A375" s="178">
        <v>366</v>
      </c>
      <c r="B375" s="287" t="s">
        <v>468</v>
      </c>
      <c r="C375" s="137" t="s">
        <v>70</v>
      </c>
      <c r="D375" s="120" t="s">
        <v>11</v>
      </c>
      <c r="E375" s="182">
        <v>50</v>
      </c>
      <c r="F375" s="188">
        <f t="shared" si="9"/>
        <v>2185</v>
      </c>
      <c r="G375" s="122" t="s">
        <v>60</v>
      </c>
      <c r="H375" s="25"/>
    </row>
    <row r="376" spans="1:8" s="117" customFormat="1" x14ac:dyDescent="0.3">
      <c r="A376" s="178">
        <v>367</v>
      </c>
      <c r="B376" s="287" t="s">
        <v>469</v>
      </c>
      <c r="C376" s="137" t="s">
        <v>70</v>
      </c>
      <c r="D376" s="120" t="s">
        <v>11</v>
      </c>
      <c r="E376" s="182">
        <v>70</v>
      </c>
      <c r="F376" s="188">
        <f t="shared" si="9"/>
        <v>3059</v>
      </c>
      <c r="G376" s="122" t="s">
        <v>60</v>
      </c>
      <c r="H376" s="25"/>
    </row>
    <row r="377" spans="1:8" s="117" customFormat="1" x14ac:dyDescent="0.3">
      <c r="A377" s="178">
        <v>368</v>
      </c>
      <c r="B377" s="287" t="s">
        <v>470</v>
      </c>
      <c r="C377" s="137" t="s">
        <v>70</v>
      </c>
      <c r="D377" s="120" t="s">
        <v>11</v>
      </c>
      <c r="E377" s="182">
        <v>80</v>
      </c>
      <c r="F377" s="188">
        <f t="shared" ref="F377:F432" si="10">E377*43.7</f>
        <v>3496</v>
      </c>
      <c r="G377" s="3" t="s">
        <v>61</v>
      </c>
      <c r="H377" s="25"/>
    </row>
    <row r="378" spans="1:8" s="117" customFormat="1" x14ac:dyDescent="0.3">
      <c r="A378" s="178">
        <v>369</v>
      </c>
      <c r="B378" s="287" t="s">
        <v>471</v>
      </c>
      <c r="C378" s="137" t="s">
        <v>70</v>
      </c>
      <c r="D378" s="120" t="s">
        <v>11</v>
      </c>
      <c r="E378" s="182">
        <v>90</v>
      </c>
      <c r="F378" s="188">
        <f t="shared" si="10"/>
        <v>3933.0000000000005</v>
      </c>
      <c r="G378" s="3" t="s">
        <v>61</v>
      </c>
      <c r="H378" s="25"/>
    </row>
    <row r="379" spans="1:8" s="117" customFormat="1" x14ac:dyDescent="0.3">
      <c r="A379" s="178">
        <v>370</v>
      </c>
      <c r="B379" s="287" t="s">
        <v>472</v>
      </c>
      <c r="C379" s="137" t="s">
        <v>70</v>
      </c>
      <c r="D379" s="120" t="s">
        <v>11</v>
      </c>
      <c r="E379" s="182">
        <v>90</v>
      </c>
      <c r="F379" s="188">
        <f t="shared" si="10"/>
        <v>3933.0000000000005</v>
      </c>
      <c r="G379" s="122" t="s">
        <v>60</v>
      </c>
      <c r="H379" s="25"/>
    </row>
    <row r="380" spans="1:8" s="117" customFormat="1" x14ac:dyDescent="0.3">
      <c r="A380" s="178">
        <v>371</v>
      </c>
      <c r="B380" s="287" t="s">
        <v>473</v>
      </c>
      <c r="C380" s="137" t="s">
        <v>70</v>
      </c>
      <c r="D380" s="120" t="s">
        <v>11</v>
      </c>
      <c r="E380" s="182">
        <v>60</v>
      </c>
      <c r="F380" s="188">
        <f t="shared" si="10"/>
        <v>2622</v>
      </c>
      <c r="G380" s="3" t="s">
        <v>61</v>
      </c>
      <c r="H380" s="25"/>
    </row>
    <row r="381" spans="1:8" s="117" customFormat="1" x14ac:dyDescent="0.3">
      <c r="A381" s="178">
        <v>372</v>
      </c>
      <c r="B381" s="287" t="s">
        <v>474</v>
      </c>
      <c r="C381" s="137" t="s">
        <v>70</v>
      </c>
      <c r="D381" s="120" t="s">
        <v>11</v>
      </c>
      <c r="E381" s="182">
        <v>45</v>
      </c>
      <c r="F381" s="188">
        <f t="shared" si="10"/>
        <v>1966.5000000000002</v>
      </c>
      <c r="G381" s="3" t="s">
        <v>61</v>
      </c>
      <c r="H381" s="25"/>
    </row>
    <row r="382" spans="1:8" s="117" customFormat="1" x14ac:dyDescent="0.3">
      <c r="A382" s="178">
        <v>373</v>
      </c>
      <c r="B382" s="287" t="s">
        <v>475</v>
      </c>
      <c r="C382" s="137" t="s">
        <v>70</v>
      </c>
      <c r="D382" s="120" t="s">
        <v>11</v>
      </c>
      <c r="E382" s="182">
        <v>80</v>
      </c>
      <c r="F382" s="188">
        <f t="shared" si="10"/>
        <v>3496</v>
      </c>
      <c r="G382" s="3" t="s">
        <v>61</v>
      </c>
      <c r="H382" s="25"/>
    </row>
    <row r="383" spans="1:8" s="117" customFormat="1" x14ac:dyDescent="0.3">
      <c r="A383" s="178">
        <v>374</v>
      </c>
      <c r="B383" s="287" t="s">
        <v>476</v>
      </c>
      <c r="C383" s="137" t="s">
        <v>70</v>
      </c>
      <c r="D383" s="120" t="s">
        <v>11</v>
      </c>
      <c r="E383" s="182">
        <v>80</v>
      </c>
      <c r="F383" s="188">
        <f t="shared" si="10"/>
        <v>3496</v>
      </c>
      <c r="G383" s="122" t="s">
        <v>100</v>
      </c>
      <c r="H383" s="25"/>
    </row>
    <row r="384" spans="1:8" s="117" customFormat="1" x14ac:dyDescent="0.3">
      <c r="A384" s="178">
        <v>375</v>
      </c>
      <c r="B384" s="287" t="s">
        <v>418</v>
      </c>
      <c r="C384" s="187" t="s">
        <v>97</v>
      </c>
      <c r="D384" s="120" t="s">
        <v>11</v>
      </c>
      <c r="E384" s="182">
        <v>67</v>
      </c>
      <c r="F384" s="188">
        <f t="shared" si="10"/>
        <v>2927.9</v>
      </c>
      <c r="G384" s="122" t="s">
        <v>100</v>
      </c>
      <c r="H384" s="25"/>
    </row>
    <row r="385" spans="1:8" s="117" customFormat="1" x14ac:dyDescent="0.3">
      <c r="A385" s="178">
        <v>376</v>
      </c>
      <c r="B385" s="287" t="s">
        <v>419</v>
      </c>
      <c r="C385" s="187" t="s">
        <v>97</v>
      </c>
      <c r="D385" s="120" t="s">
        <v>11</v>
      </c>
      <c r="E385" s="182">
        <v>55</v>
      </c>
      <c r="F385" s="188">
        <f t="shared" si="10"/>
        <v>2403.5</v>
      </c>
      <c r="G385" s="122" t="s">
        <v>99</v>
      </c>
      <c r="H385" s="25"/>
    </row>
    <row r="386" spans="1:8" s="117" customFormat="1" x14ac:dyDescent="0.3">
      <c r="A386" s="178">
        <v>377</v>
      </c>
      <c r="B386" s="287" t="s">
        <v>477</v>
      </c>
      <c r="C386" s="187" t="s">
        <v>97</v>
      </c>
      <c r="D386" s="120" t="s">
        <v>11</v>
      </c>
      <c r="E386" s="182">
        <v>35</v>
      </c>
      <c r="F386" s="188">
        <f t="shared" si="10"/>
        <v>1529.5</v>
      </c>
      <c r="G386" s="3" t="s">
        <v>61</v>
      </c>
      <c r="H386" s="25"/>
    </row>
    <row r="387" spans="1:8" s="117" customFormat="1" x14ac:dyDescent="0.3">
      <c r="A387" s="178">
        <v>378</v>
      </c>
      <c r="B387" s="287" t="s">
        <v>421</v>
      </c>
      <c r="C387" s="187" t="s">
        <v>97</v>
      </c>
      <c r="D387" s="120" t="s">
        <v>11</v>
      </c>
      <c r="E387" s="182">
        <v>85</v>
      </c>
      <c r="F387" s="188">
        <f t="shared" si="10"/>
        <v>3714.5000000000005</v>
      </c>
      <c r="G387" s="122" t="s">
        <v>99</v>
      </c>
      <c r="H387" s="25"/>
    </row>
    <row r="388" spans="1:8" s="117" customFormat="1" x14ac:dyDescent="0.3">
      <c r="A388" s="178">
        <v>379</v>
      </c>
      <c r="B388" s="287" t="s">
        <v>423</v>
      </c>
      <c r="C388" s="187" t="s">
        <v>97</v>
      </c>
      <c r="D388" s="120" t="s">
        <v>11</v>
      </c>
      <c r="E388" s="182">
        <v>21</v>
      </c>
      <c r="F388" s="188">
        <f t="shared" si="10"/>
        <v>917.7</v>
      </c>
      <c r="G388" s="122" t="s">
        <v>60</v>
      </c>
      <c r="H388" s="25"/>
    </row>
    <row r="389" spans="1:8" s="117" customFormat="1" x14ac:dyDescent="0.3">
      <c r="A389" s="178">
        <v>380</v>
      </c>
      <c r="B389" s="287" t="s">
        <v>457</v>
      </c>
      <c r="C389" s="187" t="s">
        <v>97</v>
      </c>
      <c r="D389" s="120" t="s">
        <v>11</v>
      </c>
      <c r="E389" s="182">
        <v>25</v>
      </c>
      <c r="F389" s="188">
        <f t="shared" si="10"/>
        <v>1092.5</v>
      </c>
      <c r="G389" s="122" t="s">
        <v>61</v>
      </c>
      <c r="H389" s="25"/>
    </row>
    <row r="390" spans="1:8" s="117" customFormat="1" x14ac:dyDescent="0.3">
      <c r="A390" s="178">
        <v>381</v>
      </c>
      <c r="B390" s="287" t="s">
        <v>425</v>
      </c>
      <c r="C390" s="187" t="s">
        <v>97</v>
      </c>
      <c r="D390" s="120" t="s">
        <v>11</v>
      </c>
      <c r="E390" s="182">
        <v>60</v>
      </c>
      <c r="F390" s="188">
        <f t="shared" si="10"/>
        <v>2622</v>
      </c>
      <c r="G390" s="122" t="s">
        <v>100</v>
      </c>
      <c r="H390" s="25"/>
    </row>
    <row r="391" spans="1:8" s="117" customFormat="1" x14ac:dyDescent="0.3">
      <c r="A391" s="178">
        <v>382</v>
      </c>
      <c r="B391" s="287" t="s">
        <v>429</v>
      </c>
      <c r="C391" s="187" t="s">
        <v>97</v>
      </c>
      <c r="D391" s="120" t="s">
        <v>11</v>
      </c>
      <c r="E391" s="182">
        <v>26</v>
      </c>
      <c r="F391" s="188">
        <f t="shared" si="10"/>
        <v>1136.2</v>
      </c>
      <c r="G391" s="122" t="s">
        <v>100</v>
      </c>
      <c r="H391" s="25"/>
    </row>
    <row r="392" spans="1:8" s="117" customFormat="1" x14ac:dyDescent="0.3">
      <c r="A392" s="178">
        <v>383</v>
      </c>
      <c r="B392" s="287" t="s">
        <v>426</v>
      </c>
      <c r="C392" s="187" t="s">
        <v>97</v>
      </c>
      <c r="D392" s="120" t="s">
        <v>11</v>
      </c>
      <c r="E392" s="182">
        <v>25</v>
      </c>
      <c r="F392" s="188">
        <f t="shared" si="10"/>
        <v>1092.5</v>
      </c>
      <c r="G392" s="122" t="s">
        <v>100</v>
      </c>
      <c r="H392" s="25"/>
    </row>
    <row r="393" spans="1:8" s="117" customFormat="1" x14ac:dyDescent="0.3">
      <c r="A393" s="178">
        <v>384</v>
      </c>
      <c r="B393" s="287" t="s">
        <v>428</v>
      </c>
      <c r="C393" s="187" t="s">
        <v>97</v>
      </c>
      <c r="D393" s="120" t="s">
        <v>11</v>
      </c>
      <c r="E393" s="182">
        <v>30</v>
      </c>
      <c r="F393" s="188">
        <f t="shared" si="10"/>
        <v>1311</v>
      </c>
      <c r="G393" s="3" t="s">
        <v>61</v>
      </c>
      <c r="H393" s="25"/>
    </row>
    <row r="394" spans="1:8" s="117" customFormat="1" x14ac:dyDescent="0.3">
      <c r="A394" s="178">
        <v>385</v>
      </c>
      <c r="B394" s="287" t="s">
        <v>432</v>
      </c>
      <c r="C394" s="187" t="s">
        <v>97</v>
      </c>
      <c r="D394" s="120" t="s">
        <v>11</v>
      </c>
      <c r="E394" s="182">
        <v>20</v>
      </c>
      <c r="F394" s="188">
        <f t="shared" si="10"/>
        <v>874</v>
      </c>
      <c r="G394" s="3" t="s">
        <v>61</v>
      </c>
      <c r="H394" s="25"/>
    </row>
    <row r="395" spans="1:8" s="117" customFormat="1" x14ac:dyDescent="0.3">
      <c r="A395" s="178">
        <v>386</v>
      </c>
      <c r="B395" s="287" t="s">
        <v>478</v>
      </c>
      <c r="C395" s="187" t="s">
        <v>97</v>
      </c>
      <c r="D395" s="120" t="s">
        <v>11</v>
      </c>
      <c r="E395" s="182">
        <v>18</v>
      </c>
      <c r="F395" s="188">
        <f t="shared" si="10"/>
        <v>786.6</v>
      </c>
      <c r="G395" s="122" t="s">
        <v>60</v>
      </c>
      <c r="H395" s="25"/>
    </row>
    <row r="396" spans="1:8" s="117" customFormat="1" x14ac:dyDescent="0.3">
      <c r="A396" s="178">
        <v>387</v>
      </c>
      <c r="B396" s="287" t="s">
        <v>479</v>
      </c>
      <c r="C396" s="187" t="s">
        <v>97</v>
      </c>
      <c r="D396" s="120" t="s">
        <v>11</v>
      </c>
      <c r="E396" s="182">
        <v>26</v>
      </c>
      <c r="F396" s="188">
        <f t="shared" si="10"/>
        <v>1136.2</v>
      </c>
      <c r="G396" s="122" t="s">
        <v>60</v>
      </c>
      <c r="H396" s="25"/>
    </row>
    <row r="397" spans="1:8" s="117" customFormat="1" x14ac:dyDescent="0.3">
      <c r="A397" s="178">
        <v>388</v>
      </c>
      <c r="B397" s="287" t="s">
        <v>480</v>
      </c>
      <c r="C397" s="187" t="s">
        <v>97</v>
      </c>
      <c r="D397" s="120" t="s">
        <v>11</v>
      </c>
      <c r="E397" s="182">
        <v>46</v>
      </c>
      <c r="F397" s="188">
        <f t="shared" si="10"/>
        <v>2010.2</v>
      </c>
      <c r="G397" s="122" t="s">
        <v>100</v>
      </c>
      <c r="H397" s="25"/>
    </row>
    <row r="398" spans="1:8" s="117" customFormat="1" x14ac:dyDescent="0.3">
      <c r="A398" s="178">
        <v>389</v>
      </c>
      <c r="B398" s="287" t="s">
        <v>1006</v>
      </c>
      <c r="C398" s="187" t="s">
        <v>97</v>
      </c>
      <c r="D398" s="120" t="s">
        <v>11</v>
      </c>
      <c r="E398" s="182">
        <v>35</v>
      </c>
      <c r="F398" s="188">
        <f t="shared" si="10"/>
        <v>1529.5</v>
      </c>
      <c r="G398" s="122" t="s">
        <v>99</v>
      </c>
      <c r="H398" s="25"/>
    </row>
    <row r="399" spans="1:8" s="117" customFormat="1" x14ac:dyDescent="0.3">
      <c r="A399" s="178">
        <v>390</v>
      </c>
      <c r="B399" s="287" t="s">
        <v>481</v>
      </c>
      <c r="C399" s="187" t="s">
        <v>97</v>
      </c>
      <c r="D399" s="120" t="s">
        <v>11</v>
      </c>
      <c r="E399" s="182">
        <v>60</v>
      </c>
      <c r="F399" s="188">
        <f t="shared" si="10"/>
        <v>2622</v>
      </c>
      <c r="G399" s="3" t="s">
        <v>61</v>
      </c>
      <c r="H399" s="25"/>
    </row>
    <row r="400" spans="1:8" s="117" customFormat="1" x14ac:dyDescent="0.3">
      <c r="A400" s="178">
        <v>391</v>
      </c>
      <c r="B400" s="289" t="s">
        <v>316</v>
      </c>
      <c r="C400" s="137" t="s">
        <v>70</v>
      </c>
      <c r="D400" s="120" t="s">
        <v>11</v>
      </c>
      <c r="E400" s="120">
        <v>800</v>
      </c>
      <c r="F400" s="188">
        <f t="shared" si="10"/>
        <v>34960</v>
      </c>
      <c r="G400" s="122" t="s">
        <v>99</v>
      </c>
      <c r="H400" s="25"/>
    </row>
    <row r="401" spans="1:8" s="117" customFormat="1" x14ac:dyDescent="0.3">
      <c r="A401" s="178">
        <v>392</v>
      </c>
      <c r="B401" s="289" t="s">
        <v>317</v>
      </c>
      <c r="C401" s="137" t="s">
        <v>70</v>
      </c>
      <c r="D401" s="120" t="s">
        <v>11</v>
      </c>
      <c r="E401" s="120">
        <v>470</v>
      </c>
      <c r="F401" s="188">
        <f t="shared" si="10"/>
        <v>20539</v>
      </c>
      <c r="G401" s="122" t="s">
        <v>60</v>
      </c>
      <c r="H401" s="25"/>
    </row>
    <row r="402" spans="1:8" s="117" customFormat="1" x14ac:dyDescent="0.3">
      <c r="A402" s="178">
        <v>393</v>
      </c>
      <c r="B402" s="289" t="s">
        <v>318</v>
      </c>
      <c r="C402" s="137" t="s">
        <v>70</v>
      </c>
      <c r="D402" s="120" t="s">
        <v>11</v>
      </c>
      <c r="E402" s="120">
        <v>170</v>
      </c>
      <c r="F402" s="188">
        <f t="shared" si="10"/>
        <v>7429.0000000000009</v>
      </c>
      <c r="G402" s="122" t="s">
        <v>61</v>
      </c>
      <c r="H402" s="25"/>
    </row>
    <row r="403" spans="1:8" s="117" customFormat="1" x14ac:dyDescent="0.3">
      <c r="A403" s="178">
        <v>394</v>
      </c>
      <c r="B403" s="289" t="s">
        <v>319</v>
      </c>
      <c r="C403" s="137" t="s">
        <v>70</v>
      </c>
      <c r="D403" s="120" t="s">
        <v>11</v>
      </c>
      <c r="E403" s="120">
        <v>150</v>
      </c>
      <c r="F403" s="188">
        <f t="shared" si="10"/>
        <v>6555</v>
      </c>
      <c r="G403" s="122" t="s">
        <v>100</v>
      </c>
      <c r="H403" s="25"/>
    </row>
    <row r="404" spans="1:8" s="117" customFormat="1" x14ac:dyDescent="0.3">
      <c r="A404" s="178">
        <v>395</v>
      </c>
      <c r="B404" s="289" t="s">
        <v>1034</v>
      </c>
      <c r="C404" s="137" t="s">
        <v>70</v>
      </c>
      <c r="D404" s="120" t="s">
        <v>11</v>
      </c>
      <c r="E404" s="120">
        <v>300</v>
      </c>
      <c r="F404" s="188">
        <f t="shared" si="10"/>
        <v>13110</v>
      </c>
      <c r="G404" s="122" t="s">
        <v>100</v>
      </c>
      <c r="H404" s="25"/>
    </row>
    <row r="405" spans="1:8" s="117" customFormat="1" x14ac:dyDescent="0.3">
      <c r="A405" s="178">
        <v>396</v>
      </c>
      <c r="B405" s="289" t="s">
        <v>1033</v>
      </c>
      <c r="C405" s="137" t="s">
        <v>70</v>
      </c>
      <c r="D405" s="120" t="s">
        <v>11</v>
      </c>
      <c r="E405" s="120">
        <v>300</v>
      </c>
      <c r="F405" s="188">
        <f t="shared" si="10"/>
        <v>13110</v>
      </c>
      <c r="G405" s="122" t="s">
        <v>100</v>
      </c>
      <c r="H405" s="25"/>
    </row>
    <row r="406" spans="1:8" s="117" customFormat="1" x14ac:dyDescent="0.3">
      <c r="A406" s="178">
        <v>397</v>
      </c>
      <c r="B406" s="289" t="s">
        <v>320</v>
      </c>
      <c r="C406" s="137" t="s">
        <v>70</v>
      </c>
      <c r="D406" s="120" t="s">
        <v>11</v>
      </c>
      <c r="E406" s="120">
        <v>350</v>
      </c>
      <c r="F406" s="188">
        <f t="shared" si="10"/>
        <v>15295.000000000002</v>
      </c>
      <c r="G406" s="3" t="s">
        <v>61</v>
      </c>
      <c r="H406" s="25"/>
    </row>
    <row r="407" spans="1:8" s="117" customFormat="1" x14ac:dyDescent="0.3">
      <c r="A407" s="178">
        <v>398</v>
      </c>
      <c r="B407" s="289" t="s">
        <v>321</v>
      </c>
      <c r="C407" s="137" t="s">
        <v>70</v>
      </c>
      <c r="D407" s="120" t="s">
        <v>11</v>
      </c>
      <c r="E407" s="120">
        <v>320</v>
      </c>
      <c r="F407" s="188">
        <f t="shared" si="10"/>
        <v>13984</v>
      </c>
      <c r="G407" s="3" t="s">
        <v>61</v>
      </c>
      <c r="H407" s="25"/>
    </row>
    <row r="408" spans="1:8" s="117" customFormat="1" x14ac:dyDescent="0.3">
      <c r="A408" s="178">
        <v>399</v>
      </c>
      <c r="B408" s="289" t="s">
        <v>908</v>
      </c>
      <c r="C408" s="137" t="s">
        <v>70</v>
      </c>
      <c r="D408" s="120" t="s">
        <v>11</v>
      </c>
      <c r="E408" s="120">
        <v>1200</v>
      </c>
      <c r="F408" s="188">
        <f t="shared" si="10"/>
        <v>52440</v>
      </c>
      <c r="G408" s="122" t="s">
        <v>60</v>
      </c>
      <c r="H408" s="25"/>
    </row>
    <row r="409" spans="1:8" s="117" customFormat="1" x14ac:dyDescent="0.3">
      <c r="A409" s="178">
        <v>400</v>
      </c>
      <c r="B409" s="289" t="s">
        <v>322</v>
      </c>
      <c r="C409" s="137" t="s">
        <v>70</v>
      </c>
      <c r="D409" s="120" t="s">
        <v>11</v>
      </c>
      <c r="E409" s="120">
        <v>400</v>
      </c>
      <c r="F409" s="188">
        <f t="shared" si="10"/>
        <v>17480</v>
      </c>
      <c r="G409" s="122" t="s">
        <v>60</v>
      </c>
      <c r="H409" s="25"/>
    </row>
    <row r="410" spans="1:8" s="117" customFormat="1" x14ac:dyDescent="0.3">
      <c r="A410" s="178">
        <v>401</v>
      </c>
      <c r="B410" s="289" t="s">
        <v>323</v>
      </c>
      <c r="C410" s="137" t="s">
        <v>70</v>
      </c>
      <c r="D410" s="120" t="s">
        <v>11</v>
      </c>
      <c r="E410" s="120">
        <v>120</v>
      </c>
      <c r="F410" s="188">
        <f t="shared" si="10"/>
        <v>5244</v>
      </c>
      <c r="G410" s="122" t="s">
        <v>100</v>
      </c>
      <c r="H410" s="25"/>
    </row>
    <row r="411" spans="1:8" s="117" customFormat="1" x14ac:dyDescent="0.3">
      <c r="A411" s="178">
        <v>402</v>
      </c>
      <c r="B411" s="289" t="s">
        <v>1090</v>
      </c>
      <c r="C411" s="187" t="s">
        <v>97</v>
      </c>
      <c r="D411" s="120" t="s">
        <v>11</v>
      </c>
      <c r="E411" s="120">
        <v>160</v>
      </c>
      <c r="F411" s="188">
        <f t="shared" si="10"/>
        <v>6992</v>
      </c>
      <c r="G411" s="122" t="s">
        <v>99</v>
      </c>
      <c r="H411" s="25"/>
    </row>
    <row r="412" spans="1:8" s="117" customFormat="1" x14ac:dyDescent="0.3">
      <c r="A412" s="178">
        <v>403</v>
      </c>
      <c r="B412" s="289" t="s">
        <v>495</v>
      </c>
      <c r="C412" s="187" t="s">
        <v>97</v>
      </c>
      <c r="D412" s="120" t="s">
        <v>11</v>
      </c>
      <c r="E412" s="120">
        <v>200</v>
      </c>
      <c r="F412" s="188">
        <f t="shared" si="10"/>
        <v>8740</v>
      </c>
      <c r="G412" s="3" t="s">
        <v>61</v>
      </c>
      <c r="H412" s="25"/>
    </row>
    <row r="413" spans="1:8" s="117" customFormat="1" x14ac:dyDescent="0.3">
      <c r="A413" s="178">
        <v>404</v>
      </c>
      <c r="B413" s="289" t="s">
        <v>496</v>
      </c>
      <c r="C413" s="187" t="s">
        <v>97</v>
      </c>
      <c r="D413" s="120" t="s">
        <v>11</v>
      </c>
      <c r="E413" s="120">
        <v>270</v>
      </c>
      <c r="F413" s="188">
        <f t="shared" si="10"/>
        <v>11799</v>
      </c>
      <c r="G413" s="122" t="s">
        <v>99</v>
      </c>
      <c r="H413" s="25"/>
    </row>
    <row r="414" spans="1:8" s="117" customFormat="1" x14ac:dyDescent="0.3">
      <c r="A414" s="178">
        <v>405</v>
      </c>
      <c r="B414" s="289" t="s">
        <v>497</v>
      </c>
      <c r="C414" s="187" t="s">
        <v>97</v>
      </c>
      <c r="D414" s="120" t="s">
        <v>11</v>
      </c>
      <c r="E414" s="120">
        <v>195</v>
      </c>
      <c r="F414" s="188">
        <f t="shared" si="10"/>
        <v>8521.5</v>
      </c>
      <c r="G414" s="122" t="s">
        <v>60</v>
      </c>
      <c r="H414" s="25"/>
    </row>
    <row r="415" spans="1:8" s="117" customFormat="1" x14ac:dyDescent="0.3">
      <c r="A415" s="178">
        <v>406</v>
      </c>
      <c r="B415" s="289" t="s">
        <v>498</v>
      </c>
      <c r="C415" s="187" t="s">
        <v>97</v>
      </c>
      <c r="D415" s="120" t="s">
        <v>11</v>
      </c>
      <c r="E415" s="120">
        <v>260</v>
      </c>
      <c r="F415" s="188">
        <f t="shared" si="10"/>
        <v>11362</v>
      </c>
      <c r="G415" s="122" t="s">
        <v>61</v>
      </c>
      <c r="H415" s="25"/>
    </row>
    <row r="416" spans="1:8" s="117" customFormat="1" x14ac:dyDescent="0.3">
      <c r="A416" s="178">
        <v>407</v>
      </c>
      <c r="B416" s="289" t="s">
        <v>499</v>
      </c>
      <c r="C416" s="187" t="s">
        <v>97</v>
      </c>
      <c r="D416" s="120" t="s">
        <v>11</v>
      </c>
      <c r="E416" s="120">
        <v>250</v>
      </c>
      <c r="F416" s="188">
        <f t="shared" si="10"/>
        <v>10925</v>
      </c>
      <c r="G416" s="122" t="s">
        <v>100</v>
      </c>
      <c r="H416" s="25"/>
    </row>
    <row r="417" spans="1:8" s="117" customFormat="1" x14ac:dyDescent="0.3">
      <c r="A417" s="178">
        <v>408</v>
      </c>
      <c r="B417" s="289" t="s">
        <v>500</v>
      </c>
      <c r="C417" s="187" t="s">
        <v>97</v>
      </c>
      <c r="D417" s="120" t="s">
        <v>11</v>
      </c>
      <c r="E417" s="120">
        <v>80</v>
      </c>
      <c r="F417" s="188">
        <f t="shared" si="10"/>
        <v>3496</v>
      </c>
      <c r="G417" s="122" t="s">
        <v>100</v>
      </c>
      <c r="H417" s="25"/>
    </row>
    <row r="418" spans="1:8" s="117" customFormat="1" x14ac:dyDescent="0.3">
      <c r="A418" s="178">
        <v>409</v>
      </c>
      <c r="B418" s="289" t="s">
        <v>501</v>
      </c>
      <c r="C418" s="187" t="s">
        <v>97</v>
      </c>
      <c r="D418" s="120" t="s">
        <v>11</v>
      </c>
      <c r="E418" s="120">
        <v>90</v>
      </c>
      <c r="F418" s="188">
        <f t="shared" si="10"/>
        <v>3933.0000000000005</v>
      </c>
      <c r="G418" s="122" t="s">
        <v>100</v>
      </c>
      <c r="H418" s="25"/>
    </row>
    <row r="419" spans="1:8" s="117" customFormat="1" x14ac:dyDescent="0.3">
      <c r="A419" s="178">
        <v>410</v>
      </c>
      <c r="B419" s="289" t="s">
        <v>502</v>
      </c>
      <c r="C419" s="187" t="s">
        <v>97</v>
      </c>
      <c r="D419" s="120" t="s">
        <v>11</v>
      </c>
      <c r="E419" s="120">
        <v>300</v>
      </c>
      <c r="F419" s="188">
        <f t="shared" si="10"/>
        <v>13110</v>
      </c>
      <c r="G419" s="3" t="s">
        <v>61</v>
      </c>
      <c r="H419" s="25"/>
    </row>
    <row r="420" spans="1:8" s="117" customFormat="1" x14ac:dyDescent="0.3">
      <c r="A420" s="178">
        <v>411</v>
      </c>
      <c r="B420" s="289" t="s">
        <v>503</v>
      </c>
      <c r="C420" s="187" t="s">
        <v>97</v>
      </c>
      <c r="D420" s="120" t="s">
        <v>11</v>
      </c>
      <c r="E420" s="120">
        <v>930</v>
      </c>
      <c r="F420" s="188">
        <f t="shared" si="10"/>
        <v>40641</v>
      </c>
      <c r="G420" s="3" t="s">
        <v>61</v>
      </c>
      <c r="H420" s="25"/>
    </row>
    <row r="421" spans="1:8" s="117" customFormat="1" x14ac:dyDescent="0.3">
      <c r="A421" s="178">
        <v>412</v>
      </c>
      <c r="B421" s="289" t="s">
        <v>504</v>
      </c>
      <c r="C421" s="187" t="s">
        <v>97</v>
      </c>
      <c r="D421" s="120" t="s">
        <v>11</v>
      </c>
      <c r="E421" s="120">
        <v>360</v>
      </c>
      <c r="F421" s="188">
        <f t="shared" si="10"/>
        <v>15732.000000000002</v>
      </c>
      <c r="G421" s="122" t="s">
        <v>60</v>
      </c>
      <c r="H421" s="25"/>
    </row>
    <row r="422" spans="1:8" s="117" customFormat="1" x14ac:dyDescent="0.3">
      <c r="A422" s="178">
        <v>413</v>
      </c>
      <c r="B422" s="289" t="s">
        <v>505</v>
      </c>
      <c r="C422" s="187" t="s">
        <v>97</v>
      </c>
      <c r="D422" s="120" t="s">
        <v>11</v>
      </c>
      <c r="E422" s="120">
        <v>300</v>
      </c>
      <c r="F422" s="188">
        <f t="shared" si="10"/>
        <v>13110</v>
      </c>
      <c r="G422" s="122" t="s">
        <v>60</v>
      </c>
      <c r="H422" s="25"/>
    </row>
    <row r="423" spans="1:8" s="117" customFormat="1" x14ac:dyDescent="0.3">
      <c r="A423" s="178">
        <v>414</v>
      </c>
      <c r="B423" s="289" t="s">
        <v>506</v>
      </c>
      <c r="C423" s="187" t="s">
        <v>97</v>
      </c>
      <c r="D423" s="120" t="s">
        <v>11</v>
      </c>
      <c r="E423" s="120">
        <v>115</v>
      </c>
      <c r="F423" s="188">
        <f t="shared" si="10"/>
        <v>5025.5</v>
      </c>
      <c r="G423" s="122" t="s">
        <v>99</v>
      </c>
      <c r="H423" s="25"/>
    </row>
    <row r="424" spans="1:8" s="117" customFormat="1" x14ac:dyDescent="0.3">
      <c r="A424" s="178">
        <v>415</v>
      </c>
      <c r="B424" s="289" t="s">
        <v>507</v>
      </c>
      <c r="C424" s="187" t="s">
        <v>97</v>
      </c>
      <c r="D424" s="120" t="s">
        <v>11</v>
      </c>
      <c r="E424" s="120">
        <v>750</v>
      </c>
      <c r="F424" s="188">
        <f t="shared" si="10"/>
        <v>32775</v>
      </c>
      <c r="G424" s="3" t="s">
        <v>61</v>
      </c>
      <c r="H424" s="25"/>
    </row>
    <row r="425" spans="1:8" s="117" customFormat="1" x14ac:dyDescent="0.3">
      <c r="A425" s="178">
        <v>416</v>
      </c>
      <c r="B425" s="289" t="s">
        <v>508</v>
      </c>
      <c r="C425" s="187" t="s">
        <v>97</v>
      </c>
      <c r="D425" s="120" t="s">
        <v>11</v>
      </c>
      <c r="E425" s="120">
        <v>200</v>
      </c>
      <c r="F425" s="188">
        <f t="shared" si="10"/>
        <v>8740</v>
      </c>
      <c r="G425" s="122" t="s">
        <v>99</v>
      </c>
      <c r="H425" s="25"/>
    </row>
    <row r="426" spans="1:8" s="117" customFormat="1" x14ac:dyDescent="0.3">
      <c r="A426" s="178">
        <v>417</v>
      </c>
      <c r="B426" s="287" t="s">
        <v>324</v>
      </c>
      <c r="C426" s="187" t="s">
        <v>97</v>
      </c>
      <c r="D426" s="120" t="s">
        <v>11</v>
      </c>
      <c r="E426" s="106">
        <v>90</v>
      </c>
      <c r="F426" s="188">
        <f t="shared" si="10"/>
        <v>3933.0000000000005</v>
      </c>
      <c r="G426" s="122" t="s">
        <v>60</v>
      </c>
      <c r="H426" s="25"/>
    </row>
    <row r="427" spans="1:8" s="117" customFormat="1" x14ac:dyDescent="0.3">
      <c r="A427" s="178">
        <v>418</v>
      </c>
      <c r="B427" s="287" t="s">
        <v>325</v>
      </c>
      <c r="C427" s="187" t="s">
        <v>97</v>
      </c>
      <c r="D427" s="120" t="s">
        <v>11</v>
      </c>
      <c r="E427" s="106">
        <v>90</v>
      </c>
      <c r="F427" s="188">
        <f t="shared" si="10"/>
        <v>3933.0000000000005</v>
      </c>
      <c r="G427" s="122" t="s">
        <v>61</v>
      </c>
      <c r="H427" s="25"/>
    </row>
    <row r="428" spans="1:8" s="117" customFormat="1" x14ac:dyDescent="0.3">
      <c r="A428" s="178">
        <v>419</v>
      </c>
      <c r="B428" s="287" t="s">
        <v>299</v>
      </c>
      <c r="C428" s="137" t="s">
        <v>70</v>
      </c>
      <c r="D428" s="120" t="s">
        <v>11</v>
      </c>
      <c r="E428" s="106">
        <v>960</v>
      </c>
      <c r="F428" s="188">
        <f t="shared" si="10"/>
        <v>41952</v>
      </c>
      <c r="G428" s="122" t="s">
        <v>100</v>
      </c>
      <c r="H428" s="25"/>
    </row>
    <row r="429" spans="1:8" s="117" customFormat="1" x14ac:dyDescent="0.3">
      <c r="A429" s="178">
        <v>420</v>
      </c>
      <c r="B429" s="287" t="s">
        <v>1121</v>
      </c>
      <c r="C429" s="137" t="s">
        <v>70</v>
      </c>
      <c r="D429" s="120" t="s">
        <v>11</v>
      </c>
      <c r="E429" s="106">
        <v>322</v>
      </c>
      <c r="F429" s="188">
        <f t="shared" si="10"/>
        <v>14071.400000000001</v>
      </c>
      <c r="G429" s="122" t="s">
        <v>99</v>
      </c>
      <c r="H429" s="25"/>
    </row>
    <row r="430" spans="1:8" s="117" customFormat="1" x14ac:dyDescent="0.3">
      <c r="A430" s="178">
        <v>421</v>
      </c>
      <c r="B430" s="287" t="s">
        <v>306</v>
      </c>
      <c r="C430" s="137" t="s">
        <v>70</v>
      </c>
      <c r="D430" s="120" t="s">
        <v>11</v>
      </c>
      <c r="E430" s="106">
        <v>45</v>
      </c>
      <c r="F430" s="188">
        <f t="shared" si="10"/>
        <v>1966.5000000000002</v>
      </c>
      <c r="G430" s="3" t="s">
        <v>61</v>
      </c>
      <c r="H430" s="25"/>
    </row>
    <row r="431" spans="1:8" s="117" customFormat="1" x14ac:dyDescent="0.3">
      <c r="A431" s="178">
        <v>422</v>
      </c>
      <c r="B431" s="287" t="s">
        <v>1119</v>
      </c>
      <c r="C431" s="137" t="s">
        <v>70</v>
      </c>
      <c r="D431" s="120" t="s">
        <v>11</v>
      </c>
      <c r="E431" s="106">
        <v>96</v>
      </c>
      <c r="F431" s="188">
        <f t="shared" si="10"/>
        <v>4195.2000000000007</v>
      </c>
      <c r="G431" s="122" t="s">
        <v>99</v>
      </c>
      <c r="H431" s="25"/>
    </row>
    <row r="432" spans="1:8" s="117" customFormat="1" x14ac:dyDescent="0.3">
      <c r="A432" s="178">
        <v>423</v>
      </c>
      <c r="B432" s="287" t="s">
        <v>311</v>
      </c>
      <c r="C432" s="137" t="s">
        <v>70</v>
      </c>
      <c r="D432" s="120" t="s">
        <v>11</v>
      </c>
      <c r="E432" s="106">
        <v>140</v>
      </c>
      <c r="F432" s="188">
        <f t="shared" si="10"/>
        <v>6118</v>
      </c>
      <c r="G432" s="122" t="s">
        <v>60</v>
      </c>
      <c r="H432" s="25"/>
    </row>
    <row r="433" spans="1:8" s="117" customFormat="1" x14ac:dyDescent="0.3">
      <c r="A433" s="178">
        <v>424</v>
      </c>
      <c r="B433" s="287" t="s">
        <v>1120</v>
      </c>
      <c r="C433" s="137" t="s">
        <v>70</v>
      </c>
      <c r="D433" s="120" t="s">
        <v>11</v>
      </c>
      <c r="E433" s="106">
        <v>141</v>
      </c>
      <c r="F433" s="188">
        <f t="shared" ref="F433" si="11">E433*43.7</f>
        <v>6161.7000000000007</v>
      </c>
      <c r="G433" s="122" t="s">
        <v>60</v>
      </c>
      <c r="H433" s="25"/>
    </row>
    <row r="434" spans="1:8" s="117" customFormat="1" x14ac:dyDescent="0.3">
      <c r="A434" s="178">
        <v>425</v>
      </c>
      <c r="B434" s="293" t="s">
        <v>326</v>
      </c>
      <c r="C434" s="137" t="s">
        <v>70</v>
      </c>
      <c r="D434" s="120" t="s">
        <v>11</v>
      </c>
      <c r="E434" s="189">
        <v>150</v>
      </c>
      <c r="F434" s="190">
        <v>7934</v>
      </c>
      <c r="G434" s="122" t="s">
        <v>61</v>
      </c>
      <c r="H434" s="25"/>
    </row>
    <row r="435" spans="1:8" x14ac:dyDescent="0.3">
      <c r="A435" s="178">
        <v>426</v>
      </c>
      <c r="B435" s="294" t="s">
        <v>13</v>
      </c>
      <c r="C435" s="22"/>
      <c r="D435" s="4"/>
      <c r="E435" s="29">
        <f>SUM(E315:E434)</f>
        <v>33000</v>
      </c>
      <c r="F435" s="30">
        <f>SUM(F315:F434)</f>
        <v>1443478.9999999995</v>
      </c>
      <c r="G435" s="122"/>
      <c r="H435" s="25"/>
    </row>
    <row r="436" spans="1:8" ht="15" customHeight="1" x14ac:dyDescent="0.3">
      <c r="A436" s="178">
        <v>427</v>
      </c>
      <c r="B436" s="243" t="s">
        <v>40</v>
      </c>
      <c r="C436" s="244"/>
      <c r="D436" s="244"/>
      <c r="E436" s="244"/>
      <c r="F436" s="244"/>
      <c r="G436" s="244"/>
      <c r="H436" s="25"/>
    </row>
    <row r="437" spans="1:8" s="117" customFormat="1" ht="15" customHeight="1" x14ac:dyDescent="0.3">
      <c r="A437" s="178">
        <v>428</v>
      </c>
      <c r="B437" s="287" t="s">
        <v>327</v>
      </c>
      <c r="C437" s="112" t="s">
        <v>329</v>
      </c>
      <c r="D437" s="101" t="s">
        <v>16</v>
      </c>
      <c r="E437" s="106">
        <v>3</v>
      </c>
      <c r="F437" s="192">
        <f>E437*1308</f>
        <v>3924</v>
      </c>
      <c r="G437" s="65" t="s">
        <v>60</v>
      </c>
      <c r="H437" s="25"/>
    </row>
    <row r="438" spans="1:8" s="117" customFormat="1" ht="15" customHeight="1" x14ac:dyDescent="0.3">
      <c r="A438" s="178">
        <v>429</v>
      </c>
      <c r="B438" s="295" t="s">
        <v>330</v>
      </c>
      <c r="C438" s="50" t="s">
        <v>76</v>
      </c>
      <c r="D438" s="101" t="s">
        <v>16</v>
      </c>
      <c r="E438" s="106">
        <v>2</v>
      </c>
      <c r="F438" s="192">
        <f t="shared" ref="F438:F468" si="12">E438*1308</f>
        <v>2616</v>
      </c>
      <c r="G438" s="65" t="s">
        <v>100</v>
      </c>
      <c r="H438" s="25"/>
    </row>
    <row r="439" spans="1:8" s="117" customFormat="1" ht="15" customHeight="1" x14ac:dyDescent="0.3">
      <c r="A439" s="178">
        <v>430</v>
      </c>
      <c r="B439" s="287" t="s">
        <v>331</v>
      </c>
      <c r="C439" s="50" t="s">
        <v>76</v>
      </c>
      <c r="D439" s="101" t="s">
        <v>16</v>
      </c>
      <c r="E439" s="106">
        <v>1</v>
      </c>
      <c r="F439" s="192">
        <f t="shared" si="12"/>
        <v>1308</v>
      </c>
      <c r="G439" s="65" t="s">
        <v>99</v>
      </c>
      <c r="H439" s="25"/>
    </row>
    <row r="440" spans="1:8" s="117" customFormat="1" ht="15" customHeight="1" x14ac:dyDescent="0.3">
      <c r="A440" s="178">
        <v>431</v>
      </c>
      <c r="B440" s="295" t="s">
        <v>1036</v>
      </c>
      <c r="C440" s="50" t="s">
        <v>76</v>
      </c>
      <c r="D440" s="101" t="s">
        <v>16</v>
      </c>
      <c r="E440" s="106">
        <v>1</v>
      </c>
      <c r="F440" s="192">
        <f t="shared" si="12"/>
        <v>1308</v>
      </c>
      <c r="G440" s="65" t="s">
        <v>99</v>
      </c>
      <c r="H440" s="25"/>
    </row>
    <row r="441" spans="1:8" s="117" customFormat="1" ht="15" customHeight="1" x14ac:dyDescent="0.3">
      <c r="A441" s="178">
        <v>432</v>
      </c>
      <c r="B441" s="287" t="s">
        <v>328</v>
      </c>
      <c r="C441" s="50" t="s">
        <v>76</v>
      </c>
      <c r="D441" s="101" t="s">
        <v>16</v>
      </c>
      <c r="E441" s="106">
        <v>1</v>
      </c>
      <c r="F441" s="192">
        <f t="shared" si="12"/>
        <v>1308</v>
      </c>
      <c r="G441" s="65" t="s">
        <v>60</v>
      </c>
      <c r="H441" s="25"/>
    </row>
    <row r="442" spans="1:8" s="117" customFormat="1" ht="15" customHeight="1" x14ac:dyDescent="0.3">
      <c r="A442" s="178">
        <v>433</v>
      </c>
      <c r="B442" s="296" t="s">
        <v>1039</v>
      </c>
      <c r="C442" s="50" t="s">
        <v>76</v>
      </c>
      <c r="D442" s="101" t="s">
        <v>16</v>
      </c>
      <c r="E442" s="180">
        <v>2</v>
      </c>
      <c r="F442" s="192">
        <f t="shared" si="12"/>
        <v>2616</v>
      </c>
      <c r="G442" s="65" t="s">
        <v>99</v>
      </c>
      <c r="H442" s="25"/>
    </row>
    <row r="443" spans="1:8" s="117" customFormat="1" ht="15" customHeight="1" x14ac:dyDescent="0.3">
      <c r="A443" s="178">
        <v>434</v>
      </c>
      <c r="B443" s="289" t="s">
        <v>332</v>
      </c>
      <c r="C443" s="50" t="s">
        <v>76</v>
      </c>
      <c r="D443" s="101" t="s">
        <v>16</v>
      </c>
      <c r="E443" s="120">
        <v>1</v>
      </c>
      <c r="F443" s="192">
        <f t="shared" si="12"/>
        <v>1308</v>
      </c>
      <c r="G443" s="65" t="s">
        <v>60</v>
      </c>
      <c r="H443" s="25"/>
    </row>
    <row r="444" spans="1:8" s="117" customFormat="1" ht="15" customHeight="1" x14ac:dyDescent="0.3">
      <c r="A444" s="178">
        <v>435</v>
      </c>
      <c r="B444" s="289" t="s">
        <v>1124</v>
      </c>
      <c r="C444" s="50" t="s">
        <v>76</v>
      </c>
      <c r="D444" s="101" t="s">
        <v>16</v>
      </c>
      <c r="E444" s="120">
        <v>2</v>
      </c>
      <c r="F444" s="192">
        <f t="shared" si="12"/>
        <v>2616</v>
      </c>
      <c r="G444" s="65" t="s">
        <v>60</v>
      </c>
      <c r="H444" s="25"/>
    </row>
    <row r="445" spans="1:8" s="117" customFormat="1" ht="15" customHeight="1" x14ac:dyDescent="0.3">
      <c r="A445" s="178">
        <v>436</v>
      </c>
      <c r="B445" s="289" t="s">
        <v>1123</v>
      </c>
      <c r="C445" s="50" t="s">
        <v>76</v>
      </c>
      <c r="D445" s="101" t="s">
        <v>16</v>
      </c>
      <c r="E445" s="120">
        <v>4</v>
      </c>
      <c r="F445" s="192">
        <f t="shared" si="12"/>
        <v>5232</v>
      </c>
      <c r="G445" s="65" t="s">
        <v>99</v>
      </c>
      <c r="H445" s="25"/>
    </row>
    <row r="446" spans="1:8" s="117" customFormat="1" ht="27" customHeight="1" x14ac:dyDescent="0.3">
      <c r="A446" s="178">
        <v>437</v>
      </c>
      <c r="B446" s="285" t="s">
        <v>1053</v>
      </c>
      <c r="C446" s="50" t="s">
        <v>76</v>
      </c>
      <c r="D446" s="101" t="s">
        <v>16</v>
      </c>
      <c r="E446" s="120">
        <v>14</v>
      </c>
      <c r="F446" s="192">
        <f t="shared" si="12"/>
        <v>18312</v>
      </c>
      <c r="G446" s="65" t="s">
        <v>99</v>
      </c>
      <c r="H446" s="25"/>
    </row>
    <row r="447" spans="1:8" s="117" customFormat="1" ht="15" customHeight="1" x14ac:dyDescent="0.3">
      <c r="A447" s="178">
        <v>438</v>
      </c>
      <c r="B447" s="287" t="s">
        <v>1122</v>
      </c>
      <c r="C447" s="50" t="s">
        <v>76</v>
      </c>
      <c r="D447" s="101" t="s">
        <v>16</v>
      </c>
      <c r="E447" s="182">
        <v>4</v>
      </c>
      <c r="F447" s="192">
        <f t="shared" si="12"/>
        <v>5232</v>
      </c>
      <c r="G447" s="65" t="s">
        <v>100</v>
      </c>
      <c r="H447" s="25"/>
    </row>
    <row r="448" spans="1:8" s="117" customFormat="1" ht="15" customHeight="1" x14ac:dyDescent="0.3">
      <c r="A448" s="178">
        <v>439</v>
      </c>
      <c r="B448" s="287" t="s">
        <v>1003</v>
      </c>
      <c r="C448" s="50" t="s">
        <v>76</v>
      </c>
      <c r="D448" s="101" t="s">
        <v>16</v>
      </c>
      <c r="E448" s="182">
        <v>6</v>
      </c>
      <c r="F448" s="192">
        <f t="shared" si="12"/>
        <v>7848</v>
      </c>
      <c r="G448" s="65" t="s">
        <v>60</v>
      </c>
      <c r="H448" s="25"/>
    </row>
    <row r="449" spans="1:8" s="117" customFormat="1" ht="15" customHeight="1" x14ac:dyDescent="0.3">
      <c r="A449" s="178">
        <v>440</v>
      </c>
      <c r="B449" s="287" t="s">
        <v>1037</v>
      </c>
      <c r="C449" s="50" t="s">
        <v>76</v>
      </c>
      <c r="D449" s="101" t="s">
        <v>16</v>
      </c>
      <c r="E449" s="182">
        <v>2</v>
      </c>
      <c r="F449" s="192">
        <f t="shared" si="12"/>
        <v>2616</v>
      </c>
      <c r="G449" s="65" t="s">
        <v>99</v>
      </c>
      <c r="H449" s="25"/>
    </row>
    <row r="450" spans="1:8" s="117" customFormat="1" ht="15" customHeight="1" x14ac:dyDescent="0.3">
      <c r="A450" s="178">
        <v>441</v>
      </c>
      <c r="B450" s="287" t="s">
        <v>482</v>
      </c>
      <c r="C450" s="50" t="s">
        <v>76</v>
      </c>
      <c r="D450" s="101" t="s">
        <v>16</v>
      </c>
      <c r="E450" s="182">
        <v>2</v>
      </c>
      <c r="F450" s="192">
        <f t="shared" si="12"/>
        <v>2616</v>
      </c>
      <c r="G450" s="65" t="s">
        <v>99</v>
      </c>
      <c r="H450" s="25"/>
    </row>
    <row r="451" spans="1:8" s="117" customFormat="1" ht="15" customHeight="1" x14ac:dyDescent="0.3">
      <c r="A451" s="178">
        <v>442</v>
      </c>
      <c r="B451" s="287" t="s">
        <v>483</v>
      </c>
      <c r="C451" s="50" t="s">
        <v>76</v>
      </c>
      <c r="D451" s="101" t="s">
        <v>16</v>
      </c>
      <c r="E451" s="182">
        <v>2</v>
      </c>
      <c r="F451" s="192">
        <f t="shared" si="12"/>
        <v>2616</v>
      </c>
      <c r="G451" s="65" t="s">
        <v>99</v>
      </c>
      <c r="H451" s="25"/>
    </row>
    <row r="452" spans="1:8" s="117" customFormat="1" ht="15" customHeight="1" x14ac:dyDescent="0.3">
      <c r="A452" s="178">
        <v>443</v>
      </c>
      <c r="B452" s="287" t="s">
        <v>484</v>
      </c>
      <c r="C452" s="50" t="s">
        <v>76</v>
      </c>
      <c r="D452" s="101" t="s">
        <v>16</v>
      </c>
      <c r="E452" s="182">
        <v>1</v>
      </c>
      <c r="F452" s="192">
        <f t="shared" si="12"/>
        <v>1308</v>
      </c>
      <c r="G452" s="65" t="s">
        <v>100</v>
      </c>
      <c r="H452" s="25"/>
    </row>
    <row r="453" spans="1:8" s="117" customFormat="1" ht="15" customHeight="1" x14ac:dyDescent="0.3">
      <c r="A453" s="178">
        <v>444</v>
      </c>
      <c r="B453" s="287" t="s">
        <v>485</v>
      </c>
      <c r="C453" s="50" t="s">
        <v>76</v>
      </c>
      <c r="D453" s="101" t="s">
        <v>16</v>
      </c>
      <c r="E453" s="182">
        <v>8</v>
      </c>
      <c r="F453" s="192">
        <f t="shared" si="12"/>
        <v>10464</v>
      </c>
      <c r="G453" s="65" t="s">
        <v>60</v>
      </c>
      <c r="H453" s="25"/>
    </row>
    <row r="454" spans="1:8" s="117" customFormat="1" ht="15" customHeight="1" x14ac:dyDescent="0.3">
      <c r="A454" s="178">
        <v>445</v>
      </c>
      <c r="B454" s="287" t="s">
        <v>1011</v>
      </c>
      <c r="C454" s="50" t="s">
        <v>76</v>
      </c>
      <c r="D454" s="101" t="s">
        <v>16</v>
      </c>
      <c r="E454" s="182">
        <v>7</v>
      </c>
      <c r="F454" s="192">
        <f t="shared" si="12"/>
        <v>9156</v>
      </c>
      <c r="G454" s="65" t="s">
        <v>100</v>
      </c>
      <c r="H454" s="25"/>
    </row>
    <row r="455" spans="1:8" s="117" customFormat="1" ht="15" customHeight="1" x14ac:dyDescent="0.3">
      <c r="A455" s="178">
        <v>446</v>
      </c>
      <c r="B455" s="287" t="s">
        <v>1041</v>
      </c>
      <c r="C455" s="50" t="s">
        <v>76</v>
      </c>
      <c r="D455" s="101" t="s">
        <v>16</v>
      </c>
      <c r="E455" s="182">
        <v>5</v>
      </c>
      <c r="F455" s="192">
        <f t="shared" si="12"/>
        <v>6540</v>
      </c>
      <c r="G455" s="65" t="s">
        <v>99</v>
      </c>
      <c r="H455" s="25"/>
    </row>
    <row r="456" spans="1:8" s="117" customFormat="1" ht="15" customHeight="1" x14ac:dyDescent="0.3">
      <c r="A456" s="178">
        <v>447</v>
      </c>
      <c r="B456" s="287" t="s">
        <v>1038</v>
      </c>
      <c r="C456" s="50" t="s">
        <v>76</v>
      </c>
      <c r="D456" s="101" t="s">
        <v>16</v>
      </c>
      <c r="E456" s="182">
        <v>4</v>
      </c>
      <c r="F456" s="192">
        <f t="shared" si="12"/>
        <v>5232</v>
      </c>
      <c r="G456" s="65" t="s">
        <v>99</v>
      </c>
      <c r="H456" s="25"/>
    </row>
    <row r="457" spans="1:8" s="117" customFormat="1" ht="15" customHeight="1" x14ac:dyDescent="0.3">
      <c r="A457" s="178">
        <v>448</v>
      </c>
      <c r="B457" s="287" t="s">
        <v>486</v>
      </c>
      <c r="C457" s="50" t="s">
        <v>76</v>
      </c>
      <c r="D457" s="101" t="s">
        <v>16</v>
      </c>
      <c r="E457" s="182">
        <v>6</v>
      </c>
      <c r="F457" s="192">
        <f t="shared" si="12"/>
        <v>7848</v>
      </c>
      <c r="G457" s="65" t="s">
        <v>60</v>
      </c>
      <c r="H457" s="25"/>
    </row>
    <row r="458" spans="1:8" s="117" customFormat="1" ht="15" customHeight="1" x14ac:dyDescent="0.3">
      <c r="A458" s="178">
        <v>449</v>
      </c>
      <c r="B458" s="287" t="s">
        <v>487</v>
      </c>
      <c r="C458" s="50" t="s">
        <v>76</v>
      </c>
      <c r="D458" s="101" t="s">
        <v>16</v>
      </c>
      <c r="E458" s="182">
        <v>1</v>
      </c>
      <c r="F458" s="192">
        <f t="shared" si="12"/>
        <v>1308</v>
      </c>
      <c r="G458" s="65" t="s">
        <v>99</v>
      </c>
      <c r="H458" s="25"/>
    </row>
    <row r="459" spans="1:8" s="117" customFormat="1" ht="15" customHeight="1" x14ac:dyDescent="0.3">
      <c r="A459" s="178">
        <v>450</v>
      </c>
      <c r="B459" s="287" t="s">
        <v>488</v>
      </c>
      <c r="C459" s="50" t="s">
        <v>76</v>
      </c>
      <c r="D459" s="101" t="s">
        <v>16</v>
      </c>
      <c r="E459" s="182">
        <v>3</v>
      </c>
      <c r="F459" s="192">
        <f t="shared" si="12"/>
        <v>3924</v>
      </c>
      <c r="G459" s="65" t="s">
        <v>61</v>
      </c>
      <c r="H459" s="25"/>
    </row>
    <row r="460" spans="1:8" s="117" customFormat="1" ht="15" customHeight="1" x14ac:dyDescent="0.3">
      <c r="A460" s="178">
        <v>451</v>
      </c>
      <c r="B460" s="287" t="s">
        <v>1005</v>
      </c>
      <c r="C460" s="50" t="s">
        <v>76</v>
      </c>
      <c r="D460" s="101" t="s">
        <v>16</v>
      </c>
      <c r="E460" s="182">
        <v>3</v>
      </c>
      <c r="F460" s="192">
        <f t="shared" si="12"/>
        <v>3924</v>
      </c>
      <c r="G460" s="65" t="s">
        <v>60</v>
      </c>
      <c r="H460" s="25"/>
    </row>
    <row r="461" spans="1:8" s="117" customFormat="1" ht="15" customHeight="1" x14ac:dyDescent="0.3">
      <c r="A461" s="178">
        <v>452</v>
      </c>
      <c r="B461" s="287" t="s">
        <v>489</v>
      </c>
      <c r="C461" s="50" t="s">
        <v>76</v>
      </c>
      <c r="D461" s="101" t="s">
        <v>16</v>
      </c>
      <c r="E461" s="182">
        <v>7</v>
      </c>
      <c r="F461" s="192">
        <f t="shared" si="12"/>
        <v>9156</v>
      </c>
      <c r="G461" s="65" t="s">
        <v>100</v>
      </c>
      <c r="H461" s="25"/>
    </row>
    <row r="462" spans="1:8" s="117" customFormat="1" ht="15" customHeight="1" x14ac:dyDescent="0.3">
      <c r="A462" s="178">
        <v>453</v>
      </c>
      <c r="B462" s="287" t="s">
        <v>1004</v>
      </c>
      <c r="C462" s="50" t="s">
        <v>76</v>
      </c>
      <c r="D462" s="101" t="s">
        <v>16</v>
      </c>
      <c r="E462" s="182">
        <v>5</v>
      </c>
      <c r="F462" s="192">
        <f t="shared" si="12"/>
        <v>6540</v>
      </c>
      <c r="G462" s="65" t="s">
        <v>99</v>
      </c>
      <c r="H462" s="25"/>
    </row>
    <row r="463" spans="1:8" s="117" customFormat="1" ht="15" customHeight="1" x14ac:dyDescent="0.3">
      <c r="A463" s="178">
        <v>454</v>
      </c>
      <c r="B463" s="287" t="s">
        <v>490</v>
      </c>
      <c r="C463" s="50" t="s">
        <v>76</v>
      </c>
      <c r="D463" s="101" t="s">
        <v>16</v>
      </c>
      <c r="E463" s="182">
        <v>5</v>
      </c>
      <c r="F463" s="192">
        <f t="shared" si="12"/>
        <v>6540</v>
      </c>
      <c r="G463" s="65" t="s">
        <v>60</v>
      </c>
      <c r="H463" s="25"/>
    </row>
    <row r="464" spans="1:8" s="117" customFormat="1" ht="15" customHeight="1" x14ac:dyDescent="0.3">
      <c r="A464" s="178">
        <v>455</v>
      </c>
      <c r="B464" s="287" t="s">
        <v>491</v>
      </c>
      <c r="C464" s="50" t="s">
        <v>76</v>
      </c>
      <c r="D464" s="101" t="s">
        <v>16</v>
      </c>
      <c r="E464" s="182">
        <v>1</v>
      </c>
      <c r="F464" s="192">
        <f t="shared" si="12"/>
        <v>1308</v>
      </c>
      <c r="G464" s="65" t="s">
        <v>60</v>
      </c>
      <c r="H464" s="25"/>
    </row>
    <row r="465" spans="1:8" s="117" customFormat="1" ht="15" customHeight="1" x14ac:dyDescent="0.3">
      <c r="A465" s="178">
        <v>456</v>
      </c>
      <c r="B465" s="287" t="s">
        <v>492</v>
      </c>
      <c r="C465" s="50" t="s">
        <v>76</v>
      </c>
      <c r="D465" s="101" t="s">
        <v>16</v>
      </c>
      <c r="E465" s="182">
        <v>3</v>
      </c>
      <c r="F465" s="192">
        <f t="shared" si="12"/>
        <v>3924</v>
      </c>
      <c r="G465" s="65" t="s">
        <v>61</v>
      </c>
      <c r="H465" s="25"/>
    </row>
    <row r="466" spans="1:8" s="117" customFormat="1" ht="15" customHeight="1" x14ac:dyDescent="0.3">
      <c r="A466" s="178">
        <v>457</v>
      </c>
      <c r="B466" s="287" t="s">
        <v>493</v>
      </c>
      <c r="C466" s="50" t="s">
        <v>76</v>
      </c>
      <c r="D466" s="101" t="s">
        <v>16</v>
      </c>
      <c r="E466" s="182">
        <v>2</v>
      </c>
      <c r="F466" s="192">
        <f t="shared" si="12"/>
        <v>2616</v>
      </c>
      <c r="G466" s="65" t="s">
        <v>100</v>
      </c>
      <c r="H466" s="25"/>
    </row>
    <row r="467" spans="1:8" s="117" customFormat="1" ht="15" customHeight="1" x14ac:dyDescent="0.3">
      <c r="A467" s="178">
        <v>458</v>
      </c>
      <c r="B467" s="287" t="s">
        <v>494</v>
      </c>
      <c r="C467" s="50" t="s">
        <v>76</v>
      </c>
      <c r="D467" s="101" t="s">
        <v>16</v>
      </c>
      <c r="E467" s="182">
        <v>1</v>
      </c>
      <c r="F467" s="192">
        <f t="shared" si="12"/>
        <v>1308</v>
      </c>
      <c r="G467" s="65" t="s">
        <v>60</v>
      </c>
      <c r="H467" s="25"/>
    </row>
    <row r="468" spans="1:8" s="117" customFormat="1" ht="41.25" customHeight="1" x14ac:dyDescent="0.3">
      <c r="A468" s="178">
        <v>459</v>
      </c>
      <c r="B468" s="297" t="s">
        <v>1002</v>
      </c>
      <c r="C468" s="50" t="s">
        <v>76</v>
      </c>
      <c r="D468" s="101" t="s">
        <v>16</v>
      </c>
      <c r="E468" s="182">
        <v>20</v>
      </c>
      <c r="F468" s="192">
        <f t="shared" si="12"/>
        <v>26160</v>
      </c>
      <c r="G468" s="65" t="s">
        <v>99</v>
      </c>
      <c r="H468" s="25"/>
    </row>
    <row r="469" spans="1:8" s="117" customFormat="1" ht="40.5" customHeight="1" x14ac:dyDescent="0.3">
      <c r="A469" s="178">
        <v>460</v>
      </c>
      <c r="B469" s="297" t="s">
        <v>1040</v>
      </c>
      <c r="C469" s="50" t="s">
        <v>76</v>
      </c>
      <c r="D469" s="101" t="s">
        <v>16</v>
      </c>
      <c r="E469" s="182">
        <v>11</v>
      </c>
      <c r="F469" s="192">
        <v>14466</v>
      </c>
      <c r="G469" s="65" t="s">
        <v>99</v>
      </c>
      <c r="H469" s="25"/>
    </row>
    <row r="470" spans="1:8" x14ac:dyDescent="0.3">
      <c r="A470" s="178">
        <v>461</v>
      </c>
      <c r="B470" s="298" t="s">
        <v>13</v>
      </c>
      <c r="C470" s="19"/>
      <c r="D470" s="26"/>
      <c r="E470" s="30">
        <f>SUM(E437:E469)</f>
        <v>140</v>
      </c>
      <c r="F470" s="29">
        <f>SUM(F437:F469)</f>
        <v>183198</v>
      </c>
      <c r="G470" s="26"/>
      <c r="H470" s="25"/>
    </row>
    <row r="471" spans="1:8" ht="15" customHeight="1" x14ac:dyDescent="0.3">
      <c r="A471" s="178">
        <v>462</v>
      </c>
      <c r="B471" s="243" t="s">
        <v>41</v>
      </c>
      <c r="C471" s="244"/>
      <c r="D471" s="244"/>
      <c r="E471" s="244"/>
      <c r="F471" s="244"/>
      <c r="G471" s="244"/>
      <c r="H471" s="25"/>
    </row>
    <row r="472" spans="1:8" s="117" customFormat="1" ht="15" customHeight="1" x14ac:dyDescent="0.3">
      <c r="A472" s="178">
        <v>463</v>
      </c>
      <c r="B472" s="285" t="s">
        <v>509</v>
      </c>
      <c r="C472" s="159" t="s">
        <v>17</v>
      </c>
      <c r="D472" s="120" t="s">
        <v>11</v>
      </c>
      <c r="E472" s="120">
        <v>120</v>
      </c>
      <c r="F472" s="180">
        <f>E472*145</f>
        <v>17400</v>
      </c>
      <c r="G472" s="193" t="s">
        <v>60</v>
      </c>
      <c r="H472" s="25"/>
    </row>
    <row r="473" spans="1:8" s="117" customFormat="1" ht="15" customHeight="1" x14ac:dyDescent="0.3">
      <c r="A473" s="178">
        <v>464</v>
      </c>
      <c r="B473" s="285" t="s">
        <v>510</v>
      </c>
      <c r="C473" s="159" t="s">
        <v>17</v>
      </c>
      <c r="D473" s="120" t="s">
        <v>11</v>
      </c>
      <c r="E473" s="120">
        <v>120</v>
      </c>
      <c r="F473" s="180">
        <f t="shared" ref="F473:F483" si="13">E473*145</f>
        <v>17400</v>
      </c>
      <c r="G473" s="193" t="s">
        <v>100</v>
      </c>
      <c r="H473" s="25"/>
    </row>
    <row r="474" spans="1:8" s="117" customFormat="1" ht="15" customHeight="1" x14ac:dyDescent="0.3">
      <c r="A474" s="178">
        <v>465</v>
      </c>
      <c r="B474" s="285" t="s">
        <v>511</v>
      </c>
      <c r="C474" s="159" t="s">
        <v>17</v>
      </c>
      <c r="D474" s="120" t="s">
        <v>11</v>
      </c>
      <c r="E474" s="120">
        <v>240</v>
      </c>
      <c r="F474" s="180">
        <f t="shared" si="13"/>
        <v>34800</v>
      </c>
      <c r="G474" s="193" t="s">
        <v>99</v>
      </c>
      <c r="H474" s="25"/>
    </row>
    <row r="475" spans="1:8" s="117" customFormat="1" ht="15" customHeight="1" x14ac:dyDescent="0.3">
      <c r="A475" s="178">
        <v>466</v>
      </c>
      <c r="B475" s="285" t="s">
        <v>512</v>
      </c>
      <c r="C475" s="159" t="s">
        <v>17</v>
      </c>
      <c r="D475" s="120" t="s">
        <v>11</v>
      </c>
      <c r="E475" s="120">
        <v>360</v>
      </c>
      <c r="F475" s="180">
        <f t="shared" si="13"/>
        <v>52200</v>
      </c>
      <c r="G475" s="193" t="s">
        <v>60</v>
      </c>
      <c r="H475" s="25"/>
    </row>
    <row r="476" spans="1:8" s="117" customFormat="1" ht="15" customHeight="1" x14ac:dyDescent="0.3">
      <c r="A476" s="178">
        <v>467</v>
      </c>
      <c r="B476" s="299" t="s">
        <v>990</v>
      </c>
      <c r="C476" s="159" t="s">
        <v>17</v>
      </c>
      <c r="D476" s="120" t="s">
        <v>11</v>
      </c>
      <c r="E476" s="193">
        <v>15</v>
      </c>
      <c r="F476" s="180">
        <f t="shared" si="13"/>
        <v>2175</v>
      </c>
      <c r="G476" s="193" t="s">
        <v>100</v>
      </c>
      <c r="H476" s="25"/>
    </row>
    <row r="477" spans="1:8" s="117" customFormat="1" ht="15" customHeight="1" x14ac:dyDescent="0.3">
      <c r="A477" s="178">
        <v>468</v>
      </c>
      <c r="B477" s="299" t="s">
        <v>991</v>
      </c>
      <c r="C477" s="159" t="s">
        <v>17</v>
      </c>
      <c r="D477" s="120" t="s">
        <v>11</v>
      </c>
      <c r="E477" s="193">
        <v>45</v>
      </c>
      <c r="F477" s="180">
        <f t="shared" si="13"/>
        <v>6525</v>
      </c>
      <c r="G477" s="193" t="s">
        <v>99</v>
      </c>
      <c r="H477" s="25"/>
    </row>
    <row r="478" spans="1:8" s="117" customFormat="1" ht="15" customHeight="1" x14ac:dyDescent="0.3">
      <c r="A478" s="178">
        <v>469</v>
      </c>
      <c r="B478" s="299" t="s">
        <v>1023</v>
      </c>
      <c r="C478" s="159" t="s">
        <v>17</v>
      </c>
      <c r="D478" s="120" t="s">
        <v>11</v>
      </c>
      <c r="E478" s="193">
        <v>30</v>
      </c>
      <c r="F478" s="180">
        <f t="shared" si="13"/>
        <v>4350</v>
      </c>
      <c r="G478" s="193" t="s">
        <v>99</v>
      </c>
      <c r="H478" s="25"/>
    </row>
    <row r="479" spans="1:8" s="117" customFormat="1" ht="15" customHeight="1" x14ac:dyDescent="0.3">
      <c r="A479" s="178">
        <v>470</v>
      </c>
      <c r="B479" s="299" t="s">
        <v>1062</v>
      </c>
      <c r="C479" s="159" t="s">
        <v>17</v>
      </c>
      <c r="D479" s="120" t="s">
        <v>11</v>
      </c>
      <c r="E479" s="193">
        <v>35</v>
      </c>
      <c r="F479" s="180">
        <f t="shared" si="13"/>
        <v>5075</v>
      </c>
      <c r="G479" s="193" t="s">
        <v>99</v>
      </c>
      <c r="H479" s="25"/>
    </row>
    <row r="480" spans="1:8" s="117" customFormat="1" ht="15" customHeight="1" x14ac:dyDescent="0.3">
      <c r="A480" s="178">
        <v>471</v>
      </c>
      <c r="B480" s="299" t="s">
        <v>1063</v>
      </c>
      <c r="C480" s="159" t="s">
        <v>17</v>
      </c>
      <c r="D480" s="120" t="s">
        <v>11</v>
      </c>
      <c r="E480" s="193">
        <v>48</v>
      </c>
      <c r="F480" s="180">
        <f t="shared" si="13"/>
        <v>6960</v>
      </c>
      <c r="G480" s="193" t="s">
        <v>60</v>
      </c>
      <c r="H480" s="25"/>
    </row>
    <row r="481" spans="1:8" s="117" customFormat="1" ht="33" customHeight="1" x14ac:dyDescent="0.3">
      <c r="A481" s="178">
        <v>472</v>
      </c>
      <c r="B481" s="300" t="s">
        <v>1125</v>
      </c>
      <c r="C481" s="159" t="s">
        <v>17</v>
      </c>
      <c r="D481" s="120" t="s">
        <v>11</v>
      </c>
      <c r="E481" s="193">
        <v>28</v>
      </c>
      <c r="F481" s="180">
        <f t="shared" si="13"/>
        <v>4060</v>
      </c>
      <c r="G481" s="193" t="s">
        <v>99</v>
      </c>
      <c r="H481" s="25"/>
    </row>
    <row r="482" spans="1:8" s="117" customFormat="1" ht="30" customHeight="1" x14ac:dyDescent="0.3">
      <c r="A482" s="178">
        <v>473</v>
      </c>
      <c r="B482" s="300" t="s">
        <v>1126</v>
      </c>
      <c r="C482" s="159" t="s">
        <v>17</v>
      </c>
      <c r="D482" s="120" t="s">
        <v>11</v>
      </c>
      <c r="E482" s="193">
        <v>55</v>
      </c>
      <c r="F482" s="180">
        <f t="shared" si="13"/>
        <v>7975</v>
      </c>
      <c r="G482" s="193" t="s">
        <v>60</v>
      </c>
      <c r="H482" s="25"/>
    </row>
    <row r="483" spans="1:8" s="117" customFormat="1" ht="24.75" customHeight="1" x14ac:dyDescent="0.3">
      <c r="A483" s="178">
        <v>474</v>
      </c>
      <c r="B483" s="301" t="s">
        <v>1097</v>
      </c>
      <c r="C483" s="159" t="s">
        <v>17</v>
      </c>
      <c r="D483" s="120" t="s">
        <v>11</v>
      </c>
      <c r="E483" s="193">
        <v>446</v>
      </c>
      <c r="F483" s="180">
        <f t="shared" si="13"/>
        <v>64670</v>
      </c>
      <c r="G483" s="193" t="s">
        <v>60</v>
      </c>
      <c r="H483" s="25"/>
    </row>
    <row r="484" spans="1:8" s="117" customFormat="1" ht="15" customHeight="1" x14ac:dyDescent="0.3">
      <c r="A484" s="178">
        <v>475</v>
      </c>
      <c r="B484" s="302" t="s">
        <v>1093</v>
      </c>
      <c r="C484" s="159" t="s">
        <v>17</v>
      </c>
      <c r="D484" s="120" t="s">
        <v>11</v>
      </c>
      <c r="E484" s="65">
        <v>313</v>
      </c>
      <c r="F484" s="194">
        <v>45754</v>
      </c>
      <c r="G484" s="65" t="s">
        <v>99</v>
      </c>
      <c r="H484" s="25"/>
    </row>
    <row r="485" spans="1:8" x14ac:dyDescent="0.3">
      <c r="A485" s="178">
        <v>476</v>
      </c>
      <c r="B485" s="303" t="s">
        <v>13</v>
      </c>
      <c r="C485" s="32"/>
      <c r="D485" s="28"/>
      <c r="E485" s="54">
        <f>SUM(E472:E484)</f>
        <v>1855</v>
      </c>
      <c r="F485" s="30">
        <f>SUM(F472:F484)</f>
        <v>269344</v>
      </c>
      <c r="G485" s="28"/>
      <c r="H485" s="25"/>
    </row>
    <row r="486" spans="1:8" s="117" customFormat="1" x14ac:dyDescent="0.3">
      <c r="A486" s="178">
        <v>477</v>
      </c>
      <c r="B486" s="304" t="s">
        <v>150</v>
      </c>
      <c r="C486" s="130"/>
      <c r="D486" s="131"/>
      <c r="E486" s="132"/>
      <c r="F486" s="133">
        <v>1926318</v>
      </c>
      <c r="G486" s="131"/>
      <c r="H486" s="25"/>
    </row>
    <row r="487" spans="1:8" s="1" customFormat="1" ht="15" customHeight="1" x14ac:dyDescent="0.3">
      <c r="A487" s="178">
        <v>478</v>
      </c>
      <c r="B487" s="305" t="s">
        <v>42</v>
      </c>
      <c r="C487" s="47" t="s">
        <v>19</v>
      </c>
      <c r="D487" s="46"/>
      <c r="E487" s="76"/>
      <c r="F487" s="46"/>
      <c r="G487" s="46"/>
      <c r="H487" s="25"/>
    </row>
    <row r="488" spans="1:8" s="117" customFormat="1" ht="15" customHeight="1" x14ac:dyDescent="0.3">
      <c r="A488" s="178">
        <v>479</v>
      </c>
      <c r="B488" s="306" t="s">
        <v>513</v>
      </c>
      <c r="C488" s="137" t="s">
        <v>19</v>
      </c>
      <c r="D488" s="120" t="s">
        <v>16</v>
      </c>
      <c r="E488" s="120">
        <v>3</v>
      </c>
      <c r="F488" s="195">
        <f>E488*2081</f>
        <v>6243</v>
      </c>
      <c r="G488" s="193" t="s">
        <v>60</v>
      </c>
      <c r="H488" s="25"/>
    </row>
    <row r="489" spans="1:8" s="117" customFormat="1" ht="15" customHeight="1" x14ac:dyDescent="0.3">
      <c r="A489" s="178">
        <v>480</v>
      </c>
      <c r="B489" s="306" t="s">
        <v>514</v>
      </c>
      <c r="C489" s="137" t="s">
        <v>19</v>
      </c>
      <c r="D489" s="120" t="s">
        <v>16</v>
      </c>
      <c r="E489" s="195">
        <v>4</v>
      </c>
      <c r="F489" s="195">
        <f t="shared" ref="F489:F531" si="14">E489*2081</f>
        <v>8324</v>
      </c>
      <c r="G489" s="193" t="s">
        <v>100</v>
      </c>
      <c r="H489" s="25"/>
    </row>
    <row r="490" spans="1:8" s="117" customFormat="1" ht="15" customHeight="1" x14ac:dyDescent="0.3">
      <c r="A490" s="178">
        <v>481</v>
      </c>
      <c r="B490" s="306" t="s">
        <v>994</v>
      </c>
      <c r="C490" s="137" t="s">
        <v>995</v>
      </c>
      <c r="D490" s="120" t="s">
        <v>16</v>
      </c>
      <c r="E490" s="195">
        <v>6</v>
      </c>
      <c r="F490" s="195">
        <f t="shared" si="14"/>
        <v>12486</v>
      </c>
      <c r="G490" s="193" t="s">
        <v>99</v>
      </c>
      <c r="H490" s="25"/>
    </row>
    <row r="491" spans="1:8" s="117" customFormat="1" ht="15" customHeight="1" x14ac:dyDescent="0.3">
      <c r="A491" s="178">
        <v>482</v>
      </c>
      <c r="B491" s="285" t="s">
        <v>1092</v>
      </c>
      <c r="C491" s="137" t="s">
        <v>1091</v>
      </c>
      <c r="D491" s="120" t="s">
        <v>16</v>
      </c>
      <c r="E491" s="93">
        <v>1</v>
      </c>
      <c r="F491" s="195">
        <f t="shared" si="14"/>
        <v>2081</v>
      </c>
      <c r="G491" s="193" t="s">
        <v>99</v>
      </c>
      <c r="H491" s="25"/>
    </row>
    <row r="492" spans="1:8" s="117" customFormat="1" ht="15" customHeight="1" x14ac:dyDescent="0.3">
      <c r="A492" s="178">
        <v>483</v>
      </c>
      <c r="B492" s="289" t="s">
        <v>516</v>
      </c>
      <c r="C492" s="49" t="s">
        <v>19</v>
      </c>
      <c r="D492" s="120" t="s">
        <v>16</v>
      </c>
      <c r="E492" s="93">
        <v>2</v>
      </c>
      <c r="F492" s="195">
        <f t="shared" si="14"/>
        <v>4162</v>
      </c>
      <c r="G492" s="193" t="s">
        <v>99</v>
      </c>
      <c r="H492" s="25"/>
    </row>
    <row r="493" spans="1:8" s="117" customFormat="1" ht="15" customHeight="1" x14ac:dyDescent="0.3">
      <c r="A493" s="178">
        <v>484</v>
      </c>
      <c r="B493" s="285" t="s">
        <v>517</v>
      </c>
      <c r="C493" s="49" t="s">
        <v>19</v>
      </c>
      <c r="D493" s="120" t="s">
        <v>16</v>
      </c>
      <c r="E493" s="93">
        <v>2</v>
      </c>
      <c r="F493" s="195">
        <f t="shared" si="14"/>
        <v>4162</v>
      </c>
      <c r="G493" s="65" t="s">
        <v>99</v>
      </c>
      <c r="H493" s="25"/>
    </row>
    <row r="494" spans="1:8" s="117" customFormat="1" ht="15" customHeight="1" x14ac:dyDescent="0.3">
      <c r="A494" s="178">
        <v>485</v>
      </c>
      <c r="B494" s="285" t="s">
        <v>518</v>
      </c>
      <c r="C494" s="49" t="s">
        <v>19</v>
      </c>
      <c r="D494" s="120" t="s">
        <v>16</v>
      </c>
      <c r="E494" s="93">
        <v>1</v>
      </c>
      <c r="F494" s="195">
        <f t="shared" si="14"/>
        <v>2081</v>
      </c>
      <c r="G494" s="193" t="s">
        <v>60</v>
      </c>
      <c r="H494" s="25"/>
    </row>
    <row r="495" spans="1:8" s="117" customFormat="1" ht="15" customHeight="1" x14ac:dyDescent="0.3">
      <c r="A495" s="178">
        <v>486</v>
      </c>
      <c r="B495" s="285" t="s">
        <v>1065</v>
      </c>
      <c r="C495" s="49" t="s">
        <v>19</v>
      </c>
      <c r="D495" s="120" t="s">
        <v>16</v>
      </c>
      <c r="E495" s="93">
        <v>1</v>
      </c>
      <c r="F495" s="195">
        <f t="shared" si="14"/>
        <v>2081</v>
      </c>
      <c r="G495" s="193" t="s">
        <v>100</v>
      </c>
      <c r="H495" s="25"/>
    </row>
    <row r="496" spans="1:8" s="117" customFormat="1" ht="15" customHeight="1" x14ac:dyDescent="0.3">
      <c r="A496" s="178">
        <v>487</v>
      </c>
      <c r="B496" s="285" t="s">
        <v>519</v>
      </c>
      <c r="C496" s="49" t="s">
        <v>19</v>
      </c>
      <c r="D496" s="120" t="s">
        <v>16</v>
      </c>
      <c r="E496" s="93">
        <v>2</v>
      </c>
      <c r="F496" s="195">
        <f t="shared" si="14"/>
        <v>4162</v>
      </c>
      <c r="G496" s="193" t="s">
        <v>99</v>
      </c>
      <c r="H496" s="25"/>
    </row>
    <row r="497" spans="1:8" s="117" customFormat="1" ht="15" customHeight="1" x14ac:dyDescent="0.3">
      <c r="A497" s="178">
        <v>488</v>
      </c>
      <c r="B497" s="285" t="s">
        <v>520</v>
      </c>
      <c r="C497" s="49" t="s">
        <v>19</v>
      </c>
      <c r="D497" s="120" t="s">
        <v>16</v>
      </c>
      <c r="E497" s="93">
        <v>2</v>
      </c>
      <c r="F497" s="195">
        <f t="shared" si="14"/>
        <v>4162</v>
      </c>
      <c r="G497" s="193" t="s">
        <v>60</v>
      </c>
      <c r="H497" s="25"/>
    </row>
    <row r="498" spans="1:8" s="117" customFormat="1" ht="15" customHeight="1" x14ac:dyDescent="0.3">
      <c r="A498" s="178">
        <v>489</v>
      </c>
      <c r="B498" s="285" t="s">
        <v>521</v>
      </c>
      <c r="C498" s="49" t="s">
        <v>19</v>
      </c>
      <c r="D498" s="120" t="s">
        <v>16</v>
      </c>
      <c r="E498" s="93">
        <v>2</v>
      </c>
      <c r="F498" s="195">
        <f t="shared" si="14"/>
        <v>4162</v>
      </c>
      <c r="G498" s="193" t="s">
        <v>100</v>
      </c>
      <c r="H498" s="25"/>
    </row>
    <row r="499" spans="1:8" s="117" customFormat="1" ht="15" customHeight="1" x14ac:dyDescent="0.3">
      <c r="A499" s="178">
        <v>490</v>
      </c>
      <c r="B499" s="289" t="s">
        <v>525</v>
      </c>
      <c r="C499" s="49" t="s">
        <v>19</v>
      </c>
      <c r="D499" s="120" t="s">
        <v>16</v>
      </c>
      <c r="E499" s="93">
        <v>2</v>
      </c>
      <c r="F499" s="195">
        <f t="shared" si="14"/>
        <v>4162</v>
      </c>
      <c r="G499" s="193" t="s">
        <v>99</v>
      </c>
      <c r="H499" s="25"/>
    </row>
    <row r="500" spans="1:8" s="117" customFormat="1" ht="15" customHeight="1" x14ac:dyDescent="0.3">
      <c r="A500" s="178">
        <v>491</v>
      </c>
      <c r="B500" s="283" t="s">
        <v>522</v>
      </c>
      <c r="C500" s="49" t="s">
        <v>19</v>
      </c>
      <c r="D500" s="120" t="s">
        <v>16</v>
      </c>
      <c r="E500" s="93">
        <v>4</v>
      </c>
      <c r="F500" s="195">
        <f t="shared" si="14"/>
        <v>8324</v>
      </c>
      <c r="G500" s="193" t="s">
        <v>99</v>
      </c>
      <c r="H500" s="25"/>
    </row>
    <row r="501" spans="1:8" s="117" customFormat="1" ht="15" customHeight="1" x14ac:dyDescent="0.3">
      <c r="A501" s="178">
        <v>492</v>
      </c>
      <c r="B501" s="307" t="s">
        <v>523</v>
      </c>
      <c r="C501" s="49" t="s">
        <v>19</v>
      </c>
      <c r="D501" s="120" t="s">
        <v>16</v>
      </c>
      <c r="E501" s="93">
        <v>4</v>
      </c>
      <c r="F501" s="195">
        <f t="shared" si="14"/>
        <v>8324</v>
      </c>
      <c r="G501" s="193" t="s">
        <v>99</v>
      </c>
      <c r="H501" s="25"/>
    </row>
    <row r="502" spans="1:8" s="117" customFormat="1" ht="15" customHeight="1" x14ac:dyDescent="0.3">
      <c r="A502" s="178">
        <v>493</v>
      </c>
      <c r="B502" s="307" t="s">
        <v>524</v>
      </c>
      <c r="C502" s="49" t="s">
        <v>19</v>
      </c>
      <c r="D502" s="120" t="s">
        <v>16</v>
      </c>
      <c r="E502" s="93">
        <v>4</v>
      </c>
      <c r="F502" s="195">
        <f t="shared" si="14"/>
        <v>8324</v>
      </c>
      <c r="G502" s="193" t="s">
        <v>60</v>
      </c>
      <c r="H502" s="25"/>
    </row>
    <row r="503" spans="1:8" s="117" customFormat="1" ht="15" customHeight="1" x14ac:dyDescent="0.3">
      <c r="A503" s="178">
        <v>494</v>
      </c>
      <c r="B503" s="307" t="s">
        <v>1159</v>
      </c>
      <c r="C503" s="49" t="s">
        <v>19</v>
      </c>
      <c r="D503" s="120" t="s">
        <v>16</v>
      </c>
      <c r="E503" s="93">
        <v>14</v>
      </c>
      <c r="F503" s="195">
        <f t="shared" si="14"/>
        <v>29134</v>
      </c>
      <c r="G503" s="65" t="s">
        <v>99</v>
      </c>
      <c r="H503" s="25"/>
    </row>
    <row r="504" spans="1:8" s="117" customFormat="1" ht="15" customHeight="1" x14ac:dyDescent="0.3">
      <c r="A504" s="178">
        <v>495</v>
      </c>
      <c r="B504" s="289" t="s">
        <v>527</v>
      </c>
      <c r="C504" s="50" t="s">
        <v>30</v>
      </c>
      <c r="D504" s="120" t="s">
        <v>16</v>
      </c>
      <c r="E504" s="120">
        <v>2</v>
      </c>
      <c r="F504" s="195">
        <f t="shared" si="14"/>
        <v>4162</v>
      </c>
      <c r="G504" s="193" t="s">
        <v>100</v>
      </c>
      <c r="H504" s="25"/>
    </row>
    <row r="505" spans="1:8" s="117" customFormat="1" ht="15" customHeight="1" x14ac:dyDescent="0.3">
      <c r="A505" s="178">
        <v>496</v>
      </c>
      <c r="B505" s="289" t="s">
        <v>528</v>
      </c>
      <c r="C505" s="50" t="s">
        <v>30</v>
      </c>
      <c r="D505" s="120" t="s">
        <v>16</v>
      </c>
      <c r="E505" s="120">
        <v>6</v>
      </c>
      <c r="F505" s="195">
        <f t="shared" si="14"/>
        <v>12486</v>
      </c>
      <c r="G505" s="193" t="s">
        <v>99</v>
      </c>
      <c r="H505" s="25"/>
    </row>
    <row r="506" spans="1:8" s="117" customFormat="1" ht="15" customHeight="1" x14ac:dyDescent="0.3">
      <c r="A506" s="178">
        <v>497</v>
      </c>
      <c r="B506" s="289" t="s">
        <v>529</v>
      </c>
      <c r="C506" s="50" t="s">
        <v>30</v>
      </c>
      <c r="D506" s="120" t="s">
        <v>16</v>
      </c>
      <c r="E506" s="120">
        <v>5</v>
      </c>
      <c r="F506" s="195">
        <f t="shared" si="14"/>
        <v>10405</v>
      </c>
      <c r="G506" s="193" t="s">
        <v>99</v>
      </c>
      <c r="H506" s="25"/>
    </row>
    <row r="507" spans="1:8" s="117" customFormat="1" ht="15" customHeight="1" x14ac:dyDescent="0.3">
      <c r="A507" s="178">
        <v>498</v>
      </c>
      <c r="B507" s="289" t="s">
        <v>530</v>
      </c>
      <c r="C507" s="50" t="s">
        <v>30</v>
      </c>
      <c r="D507" s="120" t="s">
        <v>16</v>
      </c>
      <c r="E507" s="120">
        <v>6</v>
      </c>
      <c r="F507" s="195">
        <f t="shared" si="14"/>
        <v>12486</v>
      </c>
      <c r="G507" s="193" t="s">
        <v>99</v>
      </c>
      <c r="H507" s="25"/>
    </row>
    <row r="508" spans="1:8" s="117" customFormat="1" ht="15" customHeight="1" x14ac:dyDescent="0.3">
      <c r="A508" s="178">
        <v>499</v>
      </c>
      <c r="B508" s="289" t="s">
        <v>531</v>
      </c>
      <c r="C508" s="50" t="s">
        <v>30</v>
      </c>
      <c r="D508" s="120" t="s">
        <v>16</v>
      </c>
      <c r="E508" s="120">
        <v>8</v>
      </c>
      <c r="F508" s="195">
        <f t="shared" si="14"/>
        <v>16648</v>
      </c>
      <c r="G508" s="193" t="s">
        <v>60</v>
      </c>
      <c r="H508" s="25"/>
    </row>
    <row r="509" spans="1:8" s="117" customFormat="1" ht="15" customHeight="1" x14ac:dyDescent="0.3">
      <c r="A509" s="178">
        <v>500</v>
      </c>
      <c r="B509" s="289" t="s">
        <v>1009</v>
      </c>
      <c r="C509" s="50" t="s">
        <v>30</v>
      </c>
      <c r="D509" s="120" t="s">
        <v>16</v>
      </c>
      <c r="E509" s="120">
        <v>1</v>
      </c>
      <c r="F509" s="195">
        <f t="shared" si="14"/>
        <v>2081</v>
      </c>
      <c r="G509" s="193" t="s">
        <v>60</v>
      </c>
      <c r="H509" s="25"/>
    </row>
    <row r="510" spans="1:8" s="117" customFormat="1" ht="15" customHeight="1" x14ac:dyDescent="0.3">
      <c r="A510" s="178">
        <v>501</v>
      </c>
      <c r="B510" s="289" t="s">
        <v>532</v>
      </c>
      <c r="C510" s="50" t="s">
        <v>30</v>
      </c>
      <c r="D510" s="120" t="s">
        <v>16</v>
      </c>
      <c r="E510" s="120">
        <v>4</v>
      </c>
      <c r="F510" s="195">
        <f t="shared" si="14"/>
        <v>8324</v>
      </c>
      <c r="G510" s="65" t="s">
        <v>99</v>
      </c>
      <c r="H510" s="25"/>
    </row>
    <row r="511" spans="1:8" s="117" customFormat="1" ht="15" customHeight="1" x14ac:dyDescent="0.3">
      <c r="A511" s="178">
        <v>502</v>
      </c>
      <c r="B511" s="289" t="s">
        <v>198</v>
      </c>
      <c r="C511" s="50" t="s">
        <v>30</v>
      </c>
      <c r="D511" s="120" t="s">
        <v>16</v>
      </c>
      <c r="E511" s="120">
        <v>1</v>
      </c>
      <c r="F511" s="195">
        <f t="shared" si="14"/>
        <v>2081</v>
      </c>
      <c r="G511" s="193" t="s">
        <v>60</v>
      </c>
      <c r="H511" s="25"/>
    </row>
    <row r="512" spans="1:8" s="117" customFormat="1" ht="15" customHeight="1" x14ac:dyDescent="0.3">
      <c r="A512" s="178">
        <v>503</v>
      </c>
      <c r="B512" s="289" t="s">
        <v>533</v>
      </c>
      <c r="C512" s="50" t="s">
        <v>30</v>
      </c>
      <c r="D512" s="120" t="s">
        <v>16</v>
      </c>
      <c r="E512" s="120">
        <v>3</v>
      </c>
      <c r="F512" s="195">
        <f t="shared" si="14"/>
        <v>6243</v>
      </c>
      <c r="G512" s="193" t="s">
        <v>100</v>
      </c>
      <c r="H512" s="25"/>
    </row>
    <row r="513" spans="1:8" s="117" customFormat="1" ht="15" customHeight="1" x14ac:dyDescent="0.3">
      <c r="A513" s="178">
        <v>504</v>
      </c>
      <c r="B513" s="289" t="s">
        <v>534</v>
      </c>
      <c r="C513" s="50" t="s">
        <v>30</v>
      </c>
      <c r="D513" s="120" t="s">
        <v>16</v>
      </c>
      <c r="E513" s="120">
        <v>7</v>
      </c>
      <c r="F513" s="195">
        <f t="shared" si="14"/>
        <v>14567</v>
      </c>
      <c r="G513" s="193" t="s">
        <v>60</v>
      </c>
      <c r="H513" s="25"/>
    </row>
    <row r="514" spans="1:8" s="117" customFormat="1" ht="15" customHeight="1" x14ac:dyDescent="0.3">
      <c r="A514" s="178">
        <v>505</v>
      </c>
      <c r="B514" s="289" t="s">
        <v>535</v>
      </c>
      <c r="C514" s="50" t="s">
        <v>30</v>
      </c>
      <c r="D514" s="120" t="s">
        <v>16</v>
      </c>
      <c r="E514" s="120">
        <v>3</v>
      </c>
      <c r="F514" s="195">
        <f t="shared" si="14"/>
        <v>6243</v>
      </c>
      <c r="G514" s="193" t="s">
        <v>100</v>
      </c>
      <c r="H514" s="25"/>
    </row>
    <row r="515" spans="1:8" s="117" customFormat="1" ht="15" customHeight="1" x14ac:dyDescent="0.3">
      <c r="A515" s="178">
        <v>506</v>
      </c>
      <c r="B515" s="289" t="s">
        <v>536</v>
      </c>
      <c r="C515" s="50" t="s">
        <v>30</v>
      </c>
      <c r="D515" s="120" t="s">
        <v>16</v>
      </c>
      <c r="E515" s="120">
        <v>2</v>
      </c>
      <c r="F515" s="195">
        <f t="shared" si="14"/>
        <v>4162</v>
      </c>
      <c r="G515" s="193" t="s">
        <v>60</v>
      </c>
      <c r="H515" s="25"/>
    </row>
    <row r="516" spans="1:8" s="117" customFormat="1" ht="15" customHeight="1" x14ac:dyDescent="0.3">
      <c r="A516" s="178">
        <v>507</v>
      </c>
      <c r="B516" s="289" t="s">
        <v>537</v>
      </c>
      <c r="C516" s="50" t="s">
        <v>30</v>
      </c>
      <c r="D516" s="120" t="s">
        <v>16</v>
      </c>
      <c r="E516" s="120">
        <v>10</v>
      </c>
      <c r="F516" s="195">
        <f t="shared" si="14"/>
        <v>20810</v>
      </c>
      <c r="G516" s="193" t="s">
        <v>99</v>
      </c>
      <c r="H516" s="25"/>
    </row>
    <row r="517" spans="1:8" s="117" customFormat="1" ht="15" customHeight="1" x14ac:dyDescent="0.3">
      <c r="A517" s="178">
        <v>508</v>
      </c>
      <c r="B517" s="289" t="s">
        <v>1158</v>
      </c>
      <c r="C517" s="50" t="s">
        <v>30</v>
      </c>
      <c r="D517" s="120" t="s">
        <v>16</v>
      </c>
      <c r="E517" s="120">
        <v>12</v>
      </c>
      <c r="F517" s="195">
        <f t="shared" si="14"/>
        <v>24972</v>
      </c>
      <c r="G517" s="193" t="s">
        <v>60</v>
      </c>
      <c r="H517" s="25"/>
    </row>
    <row r="518" spans="1:8" s="117" customFormat="1" ht="15" customHeight="1" x14ac:dyDescent="0.3">
      <c r="A518" s="178">
        <v>509</v>
      </c>
      <c r="B518" s="289" t="s">
        <v>538</v>
      </c>
      <c r="C518" s="50" t="s">
        <v>30</v>
      </c>
      <c r="D518" s="120" t="s">
        <v>16</v>
      </c>
      <c r="E518" s="120">
        <v>6</v>
      </c>
      <c r="F518" s="195">
        <f t="shared" si="14"/>
        <v>12486</v>
      </c>
      <c r="G518" s="193" t="s">
        <v>60</v>
      </c>
      <c r="H518" s="25"/>
    </row>
    <row r="519" spans="1:8" s="94" customFormat="1" ht="15" customHeight="1" x14ac:dyDescent="0.3">
      <c r="A519" s="178">
        <v>510</v>
      </c>
      <c r="B519" s="289" t="s">
        <v>1157</v>
      </c>
      <c r="C519" s="50" t="s">
        <v>30</v>
      </c>
      <c r="D519" s="120" t="s">
        <v>16</v>
      </c>
      <c r="E519" s="120">
        <v>12</v>
      </c>
      <c r="F519" s="195">
        <f t="shared" si="14"/>
        <v>24972</v>
      </c>
      <c r="G519" s="65" t="s">
        <v>99</v>
      </c>
      <c r="H519" s="25"/>
    </row>
    <row r="520" spans="1:8" s="94" customFormat="1" ht="15" customHeight="1" x14ac:dyDescent="0.3">
      <c r="A520" s="178">
        <v>511</v>
      </c>
      <c r="B520" s="308" t="s">
        <v>539</v>
      </c>
      <c r="C520" s="137" t="s">
        <v>77</v>
      </c>
      <c r="D520" s="120" t="s">
        <v>16</v>
      </c>
      <c r="E520" s="120">
        <v>1</v>
      </c>
      <c r="F520" s="195">
        <f t="shared" si="14"/>
        <v>2081</v>
      </c>
      <c r="G520" s="65" t="s">
        <v>99</v>
      </c>
      <c r="H520" s="25"/>
    </row>
    <row r="521" spans="1:8" s="117" customFormat="1" ht="15" customHeight="1" x14ac:dyDescent="0.3">
      <c r="A521" s="178">
        <v>512</v>
      </c>
      <c r="B521" s="287" t="s">
        <v>582</v>
      </c>
      <c r="C521" s="50" t="s">
        <v>78</v>
      </c>
      <c r="D521" s="120" t="s">
        <v>16</v>
      </c>
      <c r="E521" s="106">
        <v>2</v>
      </c>
      <c r="F521" s="195">
        <f t="shared" si="14"/>
        <v>4162</v>
      </c>
      <c r="G521" s="193" t="s">
        <v>60</v>
      </c>
      <c r="H521" s="25"/>
    </row>
    <row r="522" spans="1:8" s="117" customFormat="1" ht="15" customHeight="1" x14ac:dyDescent="0.3">
      <c r="A522" s="178">
        <v>513</v>
      </c>
      <c r="B522" s="287" t="s">
        <v>583</v>
      </c>
      <c r="C522" s="50" t="s">
        <v>78</v>
      </c>
      <c r="D522" s="120" t="s">
        <v>16</v>
      </c>
      <c r="E522" s="106">
        <v>2</v>
      </c>
      <c r="F522" s="195">
        <f t="shared" si="14"/>
        <v>4162</v>
      </c>
      <c r="G522" s="193" t="s">
        <v>100</v>
      </c>
      <c r="H522" s="25"/>
    </row>
    <row r="523" spans="1:8" s="117" customFormat="1" ht="15" customHeight="1" x14ac:dyDescent="0.3">
      <c r="A523" s="178">
        <v>514</v>
      </c>
      <c r="B523" s="287" t="s">
        <v>584</v>
      </c>
      <c r="C523" s="50" t="s">
        <v>78</v>
      </c>
      <c r="D523" s="120" t="s">
        <v>16</v>
      </c>
      <c r="E523" s="106">
        <v>4</v>
      </c>
      <c r="F523" s="195">
        <f t="shared" si="14"/>
        <v>8324</v>
      </c>
      <c r="G523" s="193" t="s">
        <v>99</v>
      </c>
      <c r="H523" s="25"/>
    </row>
    <row r="524" spans="1:8" s="117" customFormat="1" ht="15" customHeight="1" x14ac:dyDescent="0.3">
      <c r="A524" s="178">
        <v>515</v>
      </c>
      <c r="B524" s="287" t="s">
        <v>585</v>
      </c>
      <c r="C524" s="50" t="s">
        <v>78</v>
      </c>
      <c r="D524" s="120" t="s">
        <v>16</v>
      </c>
      <c r="E524" s="106">
        <v>8</v>
      </c>
      <c r="F524" s="195">
        <f t="shared" si="14"/>
        <v>16648</v>
      </c>
      <c r="G524" s="193" t="s">
        <v>60</v>
      </c>
      <c r="H524" s="25"/>
    </row>
    <row r="525" spans="1:8" s="117" customFormat="1" ht="15" customHeight="1" x14ac:dyDescent="0.3">
      <c r="A525" s="178">
        <v>516</v>
      </c>
      <c r="B525" s="287" t="s">
        <v>586</v>
      </c>
      <c r="C525" s="50" t="s">
        <v>78</v>
      </c>
      <c r="D525" s="120" t="s">
        <v>16</v>
      </c>
      <c r="E525" s="106">
        <v>8</v>
      </c>
      <c r="F525" s="195">
        <f t="shared" si="14"/>
        <v>16648</v>
      </c>
      <c r="G525" s="193" t="s">
        <v>100</v>
      </c>
      <c r="H525" s="25"/>
    </row>
    <row r="526" spans="1:8" s="117" customFormat="1" ht="15" customHeight="1" x14ac:dyDescent="0.3">
      <c r="A526" s="178">
        <v>517</v>
      </c>
      <c r="B526" s="287" t="s">
        <v>587</v>
      </c>
      <c r="C526" s="50" t="s">
        <v>78</v>
      </c>
      <c r="D526" s="120" t="s">
        <v>16</v>
      </c>
      <c r="E526" s="106">
        <v>1</v>
      </c>
      <c r="F526" s="195">
        <f t="shared" si="14"/>
        <v>2081</v>
      </c>
      <c r="G526" s="193" t="s">
        <v>99</v>
      </c>
      <c r="H526" s="25"/>
    </row>
    <row r="527" spans="1:8" s="117" customFormat="1" ht="15" customHeight="1" x14ac:dyDescent="0.3">
      <c r="A527" s="178">
        <v>518</v>
      </c>
      <c r="B527" s="287" t="s">
        <v>588</v>
      </c>
      <c r="C527" s="50" t="s">
        <v>78</v>
      </c>
      <c r="D527" s="120" t="s">
        <v>16</v>
      </c>
      <c r="E527" s="106">
        <v>2</v>
      </c>
      <c r="F527" s="195">
        <f t="shared" si="14"/>
        <v>4162</v>
      </c>
      <c r="G527" s="193" t="s">
        <v>99</v>
      </c>
      <c r="H527" s="25"/>
    </row>
    <row r="528" spans="1:8" s="117" customFormat="1" ht="15" customHeight="1" x14ac:dyDescent="0.3">
      <c r="A528" s="178">
        <v>519</v>
      </c>
      <c r="B528" s="287" t="s">
        <v>1127</v>
      </c>
      <c r="C528" s="50" t="s">
        <v>78</v>
      </c>
      <c r="D528" s="120" t="s">
        <v>16</v>
      </c>
      <c r="E528" s="106">
        <v>1</v>
      </c>
      <c r="F528" s="195">
        <f t="shared" si="14"/>
        <v>2081</v>
      </c>
      <c r="G528" s="193" t="s">
        <v>99</v>
      </c>
      <c r="H528" s="25"/>
    </row>
    <row r="529" spans="1:9" s="117" customFormat="1" ht="15" customHeight="1" x14ac:dyDescent="0.3">
      <c r="A529" s="178">
        <v>520</v>
      </c>
      <c r="B529" s="287" t="s">
        <v>589</v>
      </c>
      <c r="C529" s="50" t="s">
        <v>78</v>
      </c>
      <c r="D529" s="120" t="s">
        <v>16</v>
      </c>
      <c r="E529" s="106">
        <v>1</v>
      </c>
      <c r="F529" s="195">
        <f t="shared" si="14"/>
        <v>2081</v>
      </c>
      <c r="G529" s="193" t="s">
        <v>60</v>
      </c>
      <c r="H529" s="25"/>
    </row>
    <row r="530" spans="1:9" s="117" customFormat="1" ht="15" customHeight="1" x14ac:dyDescent="0.3">
      <c r="A530" s="178">
        <v>521</v>
      </c>
      <c r="B530" s="287" t="s">
        <v>590</v>
      </c>
      <c r="C530" s="50" t="s">
        <v>78</v>
      </c>
      <c r="D530" s="120" t="s">
        <v>16</v>
      </c>
      <c r="E530" s="106">
        <v>4</v>
      </c>
      <c r="F530" s="195">
        <f t="shared" si="14"/>
        <v>8324</v>
      </c>
      <c r="G530" s="193" t="s">
        <v>99</v>
      </c>
      <c r="H530" s="25"/>
    </row>
    <row r="531" spans="1:9" s="117" customFormat="1" ht="15" customHeight="1" x14ac:dyDescent="0.3">
      <c r="A531" s="178">
        <v>522</v>
      </c>
      <c r="B531" s="287" t="s">
        <v>1128</v>
      </c>
      <c r="C531" s="50" t="s">
        <v>78</v>
      </c>
      <c r="D531" s="120" t="s">
        <v>16</v>
      </c>
      <c r="E531" s="106">
        <v>1</v>
      </c>
      <c r="F531" s="195">
        <f t="shared" si="14"/>
        <v>2081</v>
      </c>
      <c r="G531" s="193" t="s">
        <v>60</v>
      </c>
      <c r="H531" s="25"/>
    </row>
    <row r="532" spans="1:9" s="95" customFormat="1" ht="15" customHeight="1" x14ac:dyDescent="0.3">
      <c r="A532" s="178">
        <v>523</v>
      </c>
      <c r="B532" s="287" t="s">
        <v>1129</v>
      </c>
      <c r="C532" s="50" t="s">
        <v>78</v>
      </c>
      <c r="D532" s="120" t="s">
        <v>16</v>
      </c>
      <c r="E532" s="106">
        <v>1</v>
      </c>
      <c r="F532" s="195">
        <v>2120</v>
      </c>
      <c r="G532" s="193" t="s">
        <v>60</v>
      </c>
      <c r="H532" s="25"/>
      <c r="I532" s="95">
        <v>204.38</v>
      </c>
    </row>
    <row r="533" spans="1:9" s="1" customFormat="1" ht="15" customHeight="1" x14ac:dyDescent="0.3">
      <c r="A533" s="178">
        <v>524</v>
      </c>
      <c r="B533" s="309" t="s">
        <v>13</v>
      </c>
      <c r="C533" s="2"/>
      <c r="D533" s="2"/>
      <c r="E533" s="29">
        <f>SUM(E488:E532)</f>
        <v>178</v>
      </c>
      <c r="F533" s="35">
        <f>SUM(F488:F532)</f>
        <v>370457</v>
      </c>
      <c r="G533" s="2"/>
      <c r="H533" s="25"/>
    </row>
    <row r="534" spans="1:9" x14ac:dyDescent="0.3">
      <c r="A534" s="178">
        <v>525</v>
      </c>
      <c r="B534" s="303" t="s">
        <v>43</v>
      </c>
      <c r="C534" s="33" t="s">
        <v>18</v>
      </c>
      <c r="D534" s="28"/>
      <c r="E534" s="77"/>
      <c r="F534" s="28"/>
      <c r="G534" s="28"/>
      <c r="H534" s="25"/>
    </row>
    <row r="535" spans="1:9" s="117" customFormat="1" x14ac:dyDescent="0.3">
      <c r="A535" s="178">
        <v>526</v>
      </c>
      <c r="B535" s="295" t="s">
        <v>540</v>
      </c>
      <c r="C535" s="112" t="s">
        <v>79</v>
      </c>
      <c r="D535" s="196" t="s">
        <v>541</v>
      </c>
      <c r="E535" s="106">
        <v>10</v>
      </c>
      <c r="F535" s="197">
        <v>710</v>
      </c>
      <c r="G535" s="193" t="s">
        <v>60</v>
      </c>
      <c r="H535" s="25"/>
    </row>
    <row r="536" spans="1:9" s="117" customFormat="1" x14ac:dyDescent="0.3">
      <c r="A536" s="178">
        <v>527</v>
      </c>
      <c r="B536" s="295" t="s">
        <v>542</v>
      </c>
      <c r="C536" s="112" t="s">
        <v>79</v>
      </c>
      <c r="D536" s="196" t="s">
        <v>541</v>
      </c>
      <c r="E536" s="106">
        <v>10</v>
      </c>
      <c r="F536" s="197">
        <f t="shared" ref="F536:F563" si="15">E536*71</f>
        <v>710</v>
      </c>
      <c r="G536" s="193" t="s">
        <v>99</v>
      </c>
      <c r="H536" s="25"/>
    </row>
    <row r="537" spans="1:9" s="117" customFormat="1" x14ac:dyDescent="0.3">
      <c r="A537" s="178">
        <v>528</v>
      </c>
      <c r="B537" s="295" t="s">
        <v>543</v>
      </c>
      <c r="C537" s="112" t="s">
        <v>79</v>
      </c>
      <c r="D537" s="196" t="s">
        <v>541</v>
      </c>
      <c r="E537" s="106">
        <v>20</v>
      </c>
      <c r="F537" s="197">
        <f t="shared" si="15"/>
        <v>1420</v>
      </c>
      <c r="G537" s="193" t="s">
        <v>99</v>
      </c>
      <c r="H537" s="25"/>
    </row>
    <row r="538" spans="1:9" s="117" customFormat="1" x14ac:dyDescent="0.3">
      <c r="A538" s="178">
        <v>529</v>
      </c>
      <c r="B538" s="295" t="s">
        <v>544</v>
      </c>
      <c r="C538" s="112" t="s">
        <v>79</v>
      </c>
      <c r="D538" s="196" t="s">
        <v>541</v>
      </c>
      <c r="E538" s="106">
        <v>30</v>
      </c>
      <c r="F538" s="197">
        <f t="shared" si="15"/>
        <v>2130</v>
      </c>
      <c r="G538" s="193" t="s">
        <v>60</v>
      </c>
      <c r="H538" s="25"/>
    </row>
    <row r="539" spans="1:9" s="117" customFormat="1" x14ac:dyDescent="0.3">
      <c r="A539" s="178">
        <v>530</v>
      </c>
      <c r="B539" s="287" t="s">
        <v>545</v>
      </c>
      <c r="C539" s="112" t="s">
        <v>79</v>
      </c>
      <c r="D539" s="196" t="s">
        <v>541</v>
      </c>
      <c r="E539" s="106">
        <v>20</v>
      </c>
      <c r="F539" s="197">
        <f t="shared" si="15"/>
        <v>1420</v>
      </c>
      <c r="G539" s="193" t="s">
        <v>99</v>
      </c>
      <c r="H539" s="25"/>
    </row>
    <row r="540" spans="1:9" s="117" customFormat="1" x14ac:dyDescent="0.3">
      <c r="A540" s="178">
        <v>531</v>
      </c>
      <c r="B540" s="287" t="s">
        <v>546</v>
      </c>
      <c r="C540" s="112" t="s">
        <v>79</v>
      </c>
      <c r="D540" s="196" t="s">
        <v>541</v>
      </c>
      <c r="E540" s="106">
        <v>10</v>
      </c>
      <c r="F540" s="197">
        <f t="shared" si="15"/>
        <v>710</v>
      </c>
      <c r="G540" s="193" t="s">
        <v>99</v>
      </c>
      <c r="H540" s="25"/>
    </row>
    <row r="541" spans="1:9" s="117" customFormat="1" x14ac:dyDescent="0.3">
      <c r="A541" s="178">
        <v>532</v>
      </c>
      <c r="B541" s="308" t="s">
        <v>548</v>
      </c>
      <c r="C541" s="112" t="s">
        <v>79</v>
      </c>
      <c r="D541" s="120" t="s">
        <v>9</v>
      </c>
      <c r="E541" s="120">
        <v>30</v>
      </c>
      <c r="F541" s="197">
        <f t="shared" si="15"/>
        <v>2130</v>
      </c>
      <c r="G541" s="193" t="s">
        <v>99</v>
      </c>
      <c r="H541" s="25"/>
    </row>
    <row r="542" spans="1:9" s="117" customFormat="1" x14ac:dyDescent="0.3">
      <c r="A542" s="178">
        <v>533</v>
      </c>
      <c r="B542" s="308" t="s">
        <v>549</v>
      </c>
      <c r="C542" s="112" t="s">
        <v>79</v>
      </c>
      <c r="D542" s="120" t="s">
        <v>9</v>
      </c>
      <c r="E542" s="120">
        <v>30</v>
      </c>
      <c r="F542" s="197">
        <f t="shared" si="15"/>
        <v>2130</v>
      </c>
      <c r="G542" s="193" t="s">
        <v>60</v>
      </c>
      <c r="H542" s="25"/>
    </row>
    <row r="543" spans="1:9" s="117" customFormat="1" x14ac:dyDescent="0.3">
      <c r="A543" s="178">
        <v>534</v>
      </c>
      <c r="B543" s="308" t="s">
        <v>550</v>
      </c>
      <c r="C543" s="112" t="s">
        <v>79</v>
      </c>
      <c r="D543" s="120" t="s">
        <v>9</v>
      </c>
      <c r="E543" s="120">
        <v>10</v>
      </c>
      <c r="F543" s="197">
        <f t="shared" si="15"/>
        <v>710</v>
      </c>
      <c r="G543" s="193" t="s">
        <v>99</v>
      </c>
      <c r="H543" s="25"/>
    </row>
    <row r="544" spans="1:9" s="117" customFormat="1" x14ac:dyDescent="0.3">
      <c r="A544" s="178">
        <v>535</v>
      </c>
      <c r="B544" s="308" t="s">
        <v>551</v>
      </c>
      <c r="C544" s="198" t="s">
        <v>79</v>
      </c>
      <c r="D544" s="120" t="s">
        <v>9</v>
      </c>
      <c r="E544" s="120">
        <v>30</v>
      </c>
      <c r="F544" s="197">
        <f t="shared" si="15"/>
        <v>2130</v>
      </c>
      <c r="G544" s="193" t="s">
        <v>99</v>
      </c>
      <c r="H544" s="25"/>
    </row>
    <row r="545" spans="1:8" s="117" customFormat="1" x14ac:dyDescent="0.3">
      <c r="A545" s="178">
        <v>536</v>
      </c>
      <c r="B545" s="308" t="s">
        <v>552</v>
      </c>
      <c r="C545" s="112" t="s">
        <v>79</v>
      </c>
      <c r="D545" s="120" t="s">
        <v>9</v>
      </c>
      <c r="E545" s="120">
        <v>10</v>
      </c>
      <c r="F545" s="197">
        <f t="shared" si="15"/>
        <v>710</v>
      </c>
      <c r="G545" s="193" t="s">
        <v>99</v>
      </c>
      <c r="H545" s="25"/>
    </row>
    <row r="546" spans="1:8" s="117" customFormat="1" x14ac:dyDescent="0.3">
      <c r="A546" s="178">
        <v>537</v>
      </c>
      <c r="B546" s="308" t="s">
        <v>553</v>
      </c>
      <c r="C546" s="112" t="s">
        <v>79</v>
      </c>
      <c r="D546" s="120" t="s">
        <v>9</v>
      </c>
      <c r="E546" s="120">
        <v>15</v>
      </c>
      <c r="F546" s="197">
        <f t="shared" si="15"/>
        <v>1065</v>
      </c>
      <c r="G546" s="193" t="s">
        <v>60</v>
      </c>
      <c r="H546" s="25"/>
    </row>
    <row r="547" spans="1:8" s="117" customFormat="1" x14ac:dyDescent="0.3">
      <c r="A547" s="178">
        <v>538</v>
      </c>
      <c r="B547" s="283" t="s">
        <v>554</v>
      </c>
      <c r="C547" s="112" t="s">
        <v>79</v>
      </c>
      <c r="D547" s="120" t="s">
        <v>9</v>
      </c>
      <c r="E547" s="93">
        <v>20</v>
      </c>
      <c r="F547" s="197">
        <f t="shared" si="15"/>
        <v>1420</v>
      </c>
      <c r="G547" s="193" t="s">
        <v>60</v>
      </c>
      <c r="H547" s="25"/>
    </row>
    <row r="548" spans="1:8" s="117" customFormat="1" x14ac:dyDescent="0.3">
      <c r="A548" s="178">
        <v>539</v>
      </c>
      <c r="B548" s="283" t="s">
        <v>555</v>
      </c>
      <c r="C548" s="198" t="s">
        <v>79</v>
      </c>
      <c r="D548" s="120" t="s">
        <v>9</v>
      </c>
      <c r="E548" s="93">
        <v>10</v>
      </c>
      <c r="F548" s="197">
        <f t="shared" si="15"/>
        <v>710</v>
      </c>
      <c r="G548" s="193" t="s">
        <v>99</v>
      </c>
      <c r="H548" s="25"/>
    </row>
    <row r="549" spans="1:8" s="117" customFormat="1" x14ac:dyDescent="0.3">
      <c r="A549" s="178">
        <v>540</v>
      </c>
      <c r="B549" s="283" t="s">
        <v>556</v>
      </c>
      <c r="C549" s="198" t="s">
        <v>79</v>
      </c>
      <c r="D549" s="120" t="s">
        <v>9</v>
      </c>
      <c r="E549" s="120">
        <v>5</v>
      </c>
      <c r="F549" s="197">
        <f t="shared" si="15"/>
        <v>355</v>
      </c>
      <c r="G549" s="193" t="s">
        <v>99</v>
      </c>
      <c r="H549" s="25"/>
    </row>
    <row r="550" spans="1:8" s="117" customFormat="1" x14ac:dyDescent="0.3">
      <c r="A550" s="178">
        <v>541</v>
      </c>
      <c r="B550" s="283" t="s">
        <v>557</v>
      </c>
      <c r="C550" s="198" t="s">
        <v>79</v>
      </c>
      <c r="D550" s="120" t="s">
        <v>9</v>
      </c>
      <c r="E550" s="120">
        <v>5</v>
      </c>
      <c r="F550" s="197">
        <f t="shared" si="15"/>
        <v>355</v>
      </c>
      <c r="G550" s="193" t="s">
        <v>60</v>
      </c>
      <c r="H550" s="25"/>
    </row>
    <row r="551" spans="1:8" s="117" customFormat="1" x14ac:dyDescent="0.3">
      <c r="A551" s="178">
        <v>542</v>
      </c>
      <c r="B551" s="291" t="s">
        <v>409</v>
      </c>
      <c r="C551" s="198" t="s">
        <v>79</v>
      </c>
      <c r="D551" s="186" t="s">
        <v>11</v>
      </c>
      <c r="E551" s="186">
        <v>13</v>
      </c>
      <c r="F551" s="197">
        <f t="shared" si="15"/>
        <v>923</v>
      </c>
      <c r="G551" s="193" t="s">
        <v>99</v>
      </c>
      <c r="H551" s="25"/>
    </row>
    <row r="552" spans="1:8" s="117" customFormat="1" x14ac:dyDescent="0.3">
      <c r="A552" s="178">
        <v>543</v>
      </c>
      <c r="B552" s="291" t="s">
        <v>410</v>
      </c>
      <c r="C552" s="112" t="s">
        <v>79</v>
      </c>
      <c r="D552" s="186" t="s">
        <v>11</v>
      </c>
      <c r="E552" s="186">
        <v>8</v>
      </c>
      <c r="F552" s="197">
        <f t="shared" si="15"/>
        <v>568</v>
      </c>
      <c r="G552" s="193" t="s">
        <v>99</v>
      </c>
      <c r="H552" s="25"/>
    </row>
    <row r="553" spans="1:8" s="117" customFormat="1" x14ac:dyDescent="0.3">
      <c r="A553" s="178">
        <v>544</v>
      </c>
      <c r="B553" s="287" t="s">
        <v>411</v>
      </c>
      <c r="C553" s="112" t="s">
        <v>79</v>
      </c>
      <c r="D553" s="186" t="s">
        <v>11</v>
      </c>
      <c r="E553" s="186">
        <v>10</v>
      </c>
      <c r="F553" s="197">
        <f t="shared" si="15"/>
        <v>710</v>
      </c>
      <c r="G553" s="193" t="s">
        <v>60</v>
      </c>
      <c r="H553" s="25"/>
    </row>
    <row r="554" spans="1:8" s="117" customFormat="1" x14ac:dyDescent="0.3">
      <c r="A554" s="178">
        <v>545</v>
      </c>
      <c r="B554" s="291" t="s">
        <v>412</v>
      </c>
      <c r="C554" s="112" t="s">
        <v>79</v>
      </c>
      <c r="D554" s="186" t="s">
        <v>11</v>
      </c>
      <c r="E554" s="186">
        <v>9</v>
      </c>
      <c r="F554" s="197">
        <f t="shared" si="15"/>
        <v>639</v>
      </c>
      <c r="G554" s="193" t="s">
        <v>99</v>
      </c>
      <c r="H554" s="25"/>
    </row>
    <row r="555" spans="1:8" s="117" customFormat="1" x14ac:dyDescent="0.3">
      <c r="A555" s="178">
        <v>546</v>
      </c>
      <c r="B555" s="291" t="s">
        <v>1130</v>
      </c>
      <c r="C555" s="112" t="s">
        <v>79</v>
      </c>
      <c r="D555" s="186" t="s">
        <v>11</v>
      </c>
      <c r="E555" s="186">
        <v>25</v>
      </c>
      <c r="F555" s="197">
        <f t="shared" si="15"/>
        <v>1775</v>
      </c>
      <c r="G555" s="193" t="s">
        <v>99</v>
      </c>
      <c r="H555" s="25"/>
    </row>
    <row r="556" spans="1:8" s="117" customFormat="1" x14ac:dyDescent="0.3">
      <c r="A556" s="178">
        <v>547</v>
      </c>
      <c r="B556" s="287" t="s">
        <v>565</v>
      </c>
      <c r="C556" s="198" t="s">
        <v>79</v>
      </c>
      <c r="D556" s="186" t="s">
        <v>11</v>
      </c>
      <c r="E556" s="182">
        <v>15</v>
      </c>
      <c r="F556" s="197">
        <f t="shared" si="15"/>
        <v>1065</v>
      </c>
      <c r="G556" s="193" t="s">
        <v>60</v>
      </c>
      <c r="H556" s="25"/>
    </row>
    <row r="557" spans="1:8" s="117" customFormat="1" x14ac:dyDescent="0.3">
      <c r="A557" s="178">
        <v>548</v>
      </c>
      <c r="B557" s="285" t="s">
        <v>566</v>
      </c>
      <c r="C557" s="112" t="s">
        <v>79</v>
      </c>
      <c r="D557" s="120" t="s">
        <v>11</v>
      </c>
      <c r="E557" s="120">
        <v>40</v>
      </c>
      <c r="F557" s="197">
        <f t="shared" si="15"/>
        <v>2840</v>
      </c>
      <c r="G557" s="193" t="s">
        <v>99</v>
      </c>
      <c r="H557" s="25"/>
    </row>
    <row r="558" spans="1:8" s="117" customFormat="1" x14ac:dyDescent="0.3">
      <c r="A558" s="178">
        <v>549</v>
      </c>
      <c r="B558" s="285" t="s">
        <v>567</v>
      </c>
      <c r="C558" s="112" t="s">
        <v>79</v>
      </c>
      <c r="D558" s="120" t="s">
        <v>11</v>
      </c>
      <c r="E558" s="120">
        <v>25</v>
      </c>
      <c r="F558" s="197">
        <f t="shared" si="15"/>
        <v>1775</v>
      </c>
      <c r="G558" s="193" t="s">
        <v>99</v>
      </c>
      <c r="H558" s="25"/>
    </row>
    <row r="559" spans="1:8" s="117" customFormat="1" x14ac:dyDescent="0.3">
      <c r="A559" s="178">
        <v>550</v>
      </c>
      <c r="B559" s="285" t="s">
        <v>568</v>
      </c>
      <c r="C559" s="112" t="s">
        <v>79</v>
      </c>
      <c r="D559" s="120" t="s">
        <v>11</v>
      </c>
      <c r="E559" s="120">
        <v>40</v>
      </c>
      <c r="F559" s="197">
        <f t="shared" si="15"/>
        <v>2840</v>
      </c>
      <c r="G559" s="193" t="s">
        <v>60</v>
      </c>
      <c r="H559" s="25"/>
    </row>
    <row r="560" spans="1:8" s="117" customFormat="1" x14ac:dyDescent="0.3">
      <c r="A560" s="178">
        <v>551</v>
      </c>
      <c r="B560" s="285" t="s">
        <v>74</v>
      </c>
      <c r="C560" s="112" t="s">
        <v>79</v>
      </c>
      <c r="D560" s="120" t="s">
        <v>11</v>
      </c>
      <c r="E560" s="120">
        <v>90</v>
      </c>
      <c r="F560" s="197">
        <f t="shared" si="15"/>
        <v>6390</v>
      </c>
      <c r="G560" s="193" t="s">
        <v>99</v>
      </c>
      <c r="H560" s="25"/>
    </row>
    <row r="561" spans="1:8" s="117" customFormat="1" x14ac:dyDescent="0.3">
      <c r="A561" s="178">
        <v>552</v>
      </c>
      <c r="B561" s="285" t="s">
        <v>322</v>
      </c>
      <c r="C561" s="198" t="s">
        <v>79</v>
      </c>
      <c r="D561" s="120" t="s">
        <v>11</v>
      </c>
      <c r="E561" s="120">
        <v>30</v>
      </c>
      <c r="F561" s="197">
        <f t="shared" si="15"/>
        <v>2130</v>
      </c>
      <c r="G561" s="193" t="s">
        <v>99</v>
      </c>
      <c r="H561" s="25"/>
    </row>
    <row r="562" spans="1:8" s="117" customFormat="1" x14ac:dyDescent="0.3">
      <c r="A562" s="178">
        <v>553</v>
      </c>
      <c r="B562" s="285" t="s">
        <v>569</v>
      </c>
      <c r="C562" s="198" t="s">
        <v>79</v>
      </c>
      <c r="D562" s="120" t="s">
        <v>11</v>
      </c>
      <c r="E562" s="120">
        <v>20</v>
      </c>
      <c r="F562" s="197">
        <f t="shared" si="15"/>
        <v>1420</v>
      </c>
      <c r="G562" s="193" t="s">
        <v>60</v>
      </c>
      <c r="H562" s="25"/>
    </row>
    <row r="563" spans="1:8" s="117" customFormat="1" x14ac:dyDescent="0.3">
      <c r="A563" s="178">
        <v>554</v>
      </c>
      <c r="B563" s="285" t="s">
        <v>570</v>
      </c>
      <c r="C563" s="198" t="s">
        <v>79</v>
      </c>
      <c r="D563" s="120" t="s">
        <v>11</v>
      </c>
      <c r="E563" s="120">
        <v>40</v>
      </c>
      <c r="F563" s="197">
        <f t="shared" si="15"/>
        <v>2840</v>
      </c>
      <c r="G563" s="193" t="s">
        <v>99</v>
      </c>
      <c r="H563" s="25"/>
    </row>
    <row r="564" spans="1:8" s="117" customFormat="1" x14ac:dyDescent="0.3">
      <c r="A564" s="178">
        <v>555</v>
      </c>
      <c r="B564" s="285" t="s">
        <v>571</v>
      </c>
      <c r="C564" s="112" t="s">
        <v>79</v>
      </c>
      <c r="D564" s="120" t="s">
        <v>11</v>
      </c>
      <c r="E564" s="120">
        <v>40</v>
      </c>
      <c r="F564" s="197">
        <f t="shared" ref="F564:F583" si="16">E564*71</f>
        <v>2840</v>
      </c>
      <c r="G564" s="193" t="s">
        <v>99</v>
      </c>
      <c r="H564" s="25"/>
    </row>
    <row r="565" spans="1:8" s="117" customFormat="1" x14ac:dyDescent="0.3">
      <c r="A565" s="178">
        <v>556</v>
      </c>
      <c r="B565" s="285" t="s">
        <v>572</v>
      </c>
      <c r="C565" s="112" t="s">
        <v>79</v>
      </c>
      <c r="D565" s="120" t="s">
        <v>11</v>
      </c>
      <c r="E565" s="120">
        <v>50</v>
      </c>
      <c r="F565" s="197">
        <v>6390</v>
      </c>
      <c r="G565" s="193" t="s">
        <v>60</v>
      </c>
      <c r="H565" s="25"/>
    </row>
    <row r="566" spans="1:8" s="117" customFormat="1" x14ac:dyDescent="0.3">
      <c r="A566" s="178">
        <v>557</v>
      </c>
      <c r="B566" s="289" t="s">
        <v>1131</v>
      </c>
      <c r="C566" s="112" t="s">
        <v>79</v>
      </c>
      <c r="D566" s="120" t="s">
        <v>11</v>
      </c>
      <c r="E566" s="120">
        <v>40</v>
      </c>
      <c r="F566" s="197">
        <f t="shared" ref="F566:F568" si="17">E566*71</f>
        <v>2840</v>
      </c>
      <c r="G566" s="193" t="s">
        <v>99</v>
      </c>
      <c r="H566" s="25"/>
    </row>
    <row r="567" spans="1:8" s="117" customFormat="1" x14ac:dyDescent="0.3">
      <c r="A567" s="178">
        <v>558</v>
      </c>
      <c r="B567" s="289" t="s">
        <v>1132</v>
      </c>
      <c r="C567" s="112" t="s">
        <v>79</v>
      </c>
      <c r="D567" s="120" t="s">
        <v>11</v>
      </c>
      <c r="E567" s="120">
        <v>40</v>
      </c>
      <c r="F567" s="197">
        <f t="shared" si="17"/>
        <v>2840</v>
      </c>
      <c r="G567" s="193" t="s">
        <v>99</v>
      </c>
      <c r="H567" s="25"/>
    </row>
    <row r="568" spans="1:8" s="117" customFormat="1" x14ac:dyDescent="0.3">
      <c r="A568" s="178">
        <v>559</v>
      </c>
      <c r="B568" s="289" t="s">
        <v>294</v>
      </c>
      <c r="C568" s="112" t="s">
        <v>79</v>
      </c>
      <c r="D568" s="120" t="s">
        <v>11</v>
      </c>
      <c r="E568" s="120">
        <v>40</v>
      </c>
      <c r="F568" s="197">
        <f t="shared" si="17"/>
        <v>2840</v>
      </c>
      <c r="G568" s="193" t="s">
        <v>99</v>
      </c>
      <c r="H568" s="25"/>
    </row>
    <row r="569" spans="1:8" s="117" customFormat="1" x14ac:dyDescent="0.3">
      <c r="A569" s="178">
        <v>560</v>
      </c>
      <c r="B569" s="289" t="s">
        <v>320</v>
      </c>
      <c r="C569" s="112" t="s">
        <v>79</v>
      </c>
      <c r="D569" s="120" t="s">
        <v>11</v>
      </c>
      <c r="E569" s="120">
        <v>40</v>
      </c>
      <c r="F569" s="197">
        <f t="shared" si="16"/>
        <v>2840</v>
      </c>
      <c r="G569" s="193" t="s">
        <v>99</v>
      </c>
      <c r="H569" s="25"/>
    </row>
    <row r="570" spans="1:8" s="117" customFormat="1" x14ac:dyDescent="0.3">
      <c r="A570" s="178">
        <v>561</v>
      </c>
      <c r="B570" s="289" t="s">
        <v>573</v>
      </c>
      <c r="C570" s="198" t="s">
        <v>79</v>
      </c>
      <c r="D570" s="120" t="s">
        <v>11</v>
      </c>
      <c r="E570" s="120">
        <v>40</v>
      </c>
      <c r="F570" s="197">
        <f t="shared" si="16"/>
        <v>2840</v>
      </c>
      <c r="G570" s="193" t="s">
        <v>99</v>
      </c>
      <c r="H570" s="25"/>
    </row>
    <row r="571" spans="1:8" s="117" customFormat="1" x14ac:dyDescent="0.3">
      <c r="A571" s="178">
        <v>562</v>
      </c>
      <c r="B571" s="289" t="s">
        <v>574</v>
      </c>
      <c r="C571" s="198" t="s">
        <v>79</v>
      </c>
      <c r="D571" s="120" t="s">
        <v>11</v>
      </c>
      <c r="E571" s="120">
        <v>80</v>
      </c>
      <c r="F571" s="197">
        <f t="shared" si="16"/>
        <v>5680</v>
      </c>
      <c r="G571" s="193" t="s">
        <v>99</v>
      </c>
      <c r="H571" s="25"/>
    </row>
    <row r="572" spans="1:8" s="117" customFormat="1" x14ac:dyDescent="0.3">
      <c r="A572" s="178">
        <v>563</v>
      </c>
      <c r="B572" s="289" t="s">
        <v>575</v>
      </c>
      <c r="C572" s="198" t="s">
        <v>79</v>
      </c>
      <c r="D572" s="120" t="s">
        <v>11</v>
      </c>
      <c r="E572" s="120">
        <v>60</v>
      </c>
      <c r="F572" s="197">
        <f t="shared" si="16"/>
        <v>4260</v>
      </c>
      <c r="G572" s="193" t="s">
        <v>60</v>
      </c>
      <c r="H572" s="25"/>
    </row>
    <row r="573" spans="1:8" s="117" customFormat="1" x14ac:dyDescent="0.3">
      <c r="A573" s="178">
        <v>564</v>
      </c>
      <c r="B573" s="289" t="s">
        <v>576</v>
      </c>
      <c r="C573" s="112" t="s">
        <v>79</v>
      </c>
      <c r="D573" s="120" t="s">
        <v>11</v>
      </c>
      <c r="E573" s="120">
        <v>25</v>
      </c>
      <c r="F573" s="197">
        <f t="shared" si="16"/>
        <v>1775</v>
      </c>
      <c r="G573" s="193" t="s">
        <v>99</v>
      </c>
      <c r="H573" s="25"/>
    </row>
    <row r="574" spans="1:8" s="117" customFormat="1" x14ac:dyDescent="0.3">
      <c r="A574" s="178">
        <v>565</v>
      </c>
      <c r="B574" s="289" t="s">
        <v>577</v>
      </c>
      <c r="C574" s="112" t="s">
        <v>79</v>
      </c>
      <c r="D574" s="120" t="s">
        <v>11</v>
      </c>
      <c r="E574" s="120">
        <v>85</v>
      </c>
      <c r="F574" s="197">
        <f t="shared" si="16"/>
        <v>6035</v>
      </c>
      <c r="G574" s="193" t="s">
        <v>99</v>
      </c>
      <c r="H574" s="25"/>
    </row>
    <row r="575" spans="1:8" s="117" customFormat="1" x14ac:dyDescent="0.3">
      <c r="A575" s="178">
        <v>566</v>
      </c>
      <c r="B575" s="285" t="s">
        <v>279</v>
      </c>
      <c r="C575" s="112" t="s">
        <v>79</v>
      </c>
      <c r="D575" s="120" t="s">
        <v>11</v>
      </c>
      <c r="E575" s="120">
        <v>30</v>
      </c>
      <c r="F575" s="197">
        <f t="shared" si="16"/>
        <v>2130</v>
      </c>
      <c r="G575" s="193" t="s">
        <v>60</v>
      </c>
      <c r="H575" s="25"/>
    </row>
    <row r="576" spans="1:8" s="117" customFormat="1" x14ac:dyDescent="0.3">
      <c r="A576" s="178">
        <v>567</v>
      </c>
      <c r="B576" s="285" t="s">
        <v>578</v>
      </c>
      <c r="C576" s="112" t="s">
        <v>79</v>
      </c>
      <c r="D576" s="120" t="s">
        <v>11</v>
      </c>
      <c r="E576" s="120">
        <v>20</v>
      </c>
      <c r="F576" s="197">
        <f t="shared" si="16"/>
        <v>1420</v>
      </c>
      <c r="G576" s="193" t="s">
        <v>99</v>
      </c>
      <c r="H576" s="25"/>
    </row>
    <row r="577" spans="1:8" s="117" customFormat="1" x14ac:dyDescent="0.3">
      <c r="A577" s="178">
        <v>568</v>
      </c>
      <c r="B577" s="287" t="s">
        <v>592</v>
      </c>
      <c r="C577" s="112" t="s">
        <v>79</v>
      </c>
      <c r="D577" s="120" t="s">
        <v>11</v>
      </c>
      <c r="E577" s="106">
        <v>35</v>
      </c>
      <c r="F577" s="197">
        <f t="shared" si="16"/>
        <v>2485</v>
      </c>
      <c r="G577" s="193" t="s">
        <v>99</v>
      </c>
      <c r="H577" s="25"/>
    </row>
    <row r="578" spans="1:8" s="117" customFormat="1" x14ac:dyDescent="0.3">
      <c r="A578" s="178">
        <v>569</v>
      </c>
      <c r="B578" s="287" t="s">
        <v>593</v>
      </c>
      <c r="C578" s="112" t="s">
        <v>79</v>
      </c>
      <c r="D578" s="120" t="s">
        <v>11</v>
      </c>
      <c r="E578" s="199">
        <v>63</v>
      </c>
      <c r="F578" s="197">
        <f t="shared" si="16"/>
        <v>4473</v>
      </c>
      <c r="G578" s="193" t="s">
        <v>60</v>
      </c>
      <c r="H578" s="25"/>
    </row>
    <row r="579" spans="1:8" s="117" customFormat="1" x14ac:dyDescent="0.3">
      <c r="A579" s="178">
        <v>570</v>
      </c>
      <c r="B579" s="287" t="s">
        <v>594</v>
      </c>
      <c r="C579" s="198" t="s">
        <v>79</v>
      </c>
      <c r="D579" s="120" t="s">
        <v>11</v>
      </c>
      <c r="E579" s="106">
        <v>63</v>
      </c>
      <c r="F579" s="197">
        <f t="shared" si="16"/>
        <v>4473</v>
      </c>
      <c r="G579" s="193" t="s">
        <v>99</v>
      </c>
      <c r="H579" s="25"/>
    </row>
    <row r="580" spans="1:8" s="117" customFormat="1" x14ac:dyDescent="0.3">
      <c r="A580" s="178">
        <v>571</v>
      </c>
      <c r="B580" s="287" t="s">
        <v>1133</v>
      </c>
      <c r="C580" s="198" t="s">
        <v>79</v>
      </c>
      <c r="D580" s="120" t="s">
        <v>11</v>
      </c>
      <c r="E580" s="106">
        <v>63</v>
      </c>
      <c r="F580" s="197">
        <f t="shared" si="16"/>
        <v>4473</v>
      </c>
      <c r="G580" s="193" t="s">
        <v>99</v>
      </c>
      <c r="H580" s="25"/>
    </row>
    <row r="581" spans="1:8" s="117" customFormat="1" x14ac:dyDescent="0.3">
      <c r="A581" s="178">
        <v>572</v>
      </c>
      <c r="B581" s="287" t="s">
        <v>596</v>
      </c>
      <c r="C581" s="198" t="s">
        <v>79</v>
      </c>
      <c r="D581" s="120" t="s">
        <v>11</v>
      </c>
      <c r="E581" s="106">
        <v>111</v>
      </c>
      <c r="F581" s="197">
        <f t="shared" si="16"/>
        <v>7881</v>
      </c>
      <c r="G581" s="193" t="s">
        <v>60</v>
      </c>
      <c r="H581" s="25"/>
    </row>
    <row r="582" spans="1:8" s="117" customFormat="1" x14ac:dyDescent="0.3">
      <c r="A582" s="178">
        <v>573</v>
      </c>
      <c r="B582" s="287" t="s">
        <v>597</v>
      </c>
      <c r="C582" s="112" t="s">
        <v>79</v>
      </c>
      <c r="D582" s="120" t="s">
        <v>11</v>
      </c>
      <c r="E582" s="106">
        <v>139</v>
      </c>
      <c r="F582" s="197">
        <v>6628</v>
      </c>
      <c r="G582" s="193" t="s">
        <v>99</v>
      </c>
      <c r="H582" s="25"/>
    </row>
    <row r="583" spans="1:8" s="117" customFormat="1" x14ac:dyDescent="0.3">
      <c r="A583" s="178">
        <v>574</v>
      </c>
      <c r="B583" s="287" t="s">
        <v>598</v>
      </c>
      <c r="C583" s="112" t="s">
        <v>79</v>
      </c>
      <c r="D583" s="120" t="s">
        <v>11</v>
      </c>
      <c r="E583" s="106">
        <v>57</v>
      </c>
      <c r="F583" s="197">
        <f t="shared" si="16"/>
        <v>4047</v>
      </c>
      <c r="G583" s="193" t="s">
        <v>99</v>
      </c>
      <c r="H583" s="25"/>
    </row>
    <row r="584" spans="1:8" s="117" customFormat="1" x14ac:dyDescent="0.3">
      <c r="A584" s="178">
        <v>575</v>
      </c>
      <c r="B584" s="287" t="s">
        <v>599</v>
      </c>
      <c r="C584" s="112" t="s">
        <v>79</v>
      </c>
      <c r="D584" s="120" t="s">
        <v>11</v>
      </c>
      <c r="E584" s="106">
        <v>59</v>
      </c>
      <c r="F584" s="197">
        <v>4544</v>
      </c>
      <c r="G584" s="193" t="s">
        <v>60</v>
      </c>
      <c r="H584" s="25"/>
    </row>
    <row r="585" spans="1:8" x14ac:dyDescent="0.3">
      <c r="A585" s="178">
        <v>576</v>
      </c>
      <c r="B585" s="294" t="s">
        <v>13</v>
      </c>
      <c r="C585" s="3"/>
      <c r="D585" s="4"/>
      <c r="E585" s="29">
        <f>SUM(E535:E584)</f>
        <v>1810</v>
      </c>
      <c r="F585" s="34">
        <f>SUM(F535:F584)</f>
        <v>128464</v>
      </c>
      <c r="G585" s="3"/>
      <c r="H585" s="25"/>
    </row>
    <row r="586" spans="1:8" x14ac:dyDescent="0.3">
      <c r="A586" s="178">
        <v>577</v>
      </c>
      <c r="B586" s="243" t="s">
        <v>44</v>
      </c>
      <c r="C586" s="251"/>
      <c r="D586" s="251"/>
      <c r="E586" s="251"/>
      <c r="F586" s="251"/>
      <c r="G586" s="252"/>
      <c r="H586" s="25"/>
    </row>
    <row r="587" spans="1:8" s="117" customFormat="1" x14ac:dyDescent="0.3">
      <c r="A587" s="178">
        <v>578</v>
      </c>
      <c r="B587" s="308" t="s">
        <v>602</v>
      </c>
      <c r="C587" s="50" t="s">
        <v>606</v>
      </c>
      <c r="D587" s="200" t="s">
        <v>9</v>
      </c>
      <c r="E587" s="201">
        <v>1.89</v>
      </c>
      <c r="F587" s="203">
        <f>E587*533</f>
        <v>1007.37</v>
      </c>
      <c r="G587" s="122" t="s">
        <v>60</v>
      </c>
      <c r="H587" s="25"/>
    </row>
    <row r="588" spans="1:8" s="117" customFormat="1" x14ac:dyDescent="0.3">
      <c r="A588" s="178">
        <v>579</v>
      </c>
      <c r="B588" s="308" t="s">
        <v>603</v>
      </c>
      <c r="C588" s="50" t="s">
        <v>606</v>
      </c>
      <c r="D588" s="200" t="s">
        <v>9</v>
      </c>
      <c r="E588" s="201">
        <v>4</v>
      </c>
      <c r="F588" s="203">
        <f t="shared" ref="F588:F618" si="18">E588*533</f>
        <v>2132</v>
      </c>
      <c r="G588" s="122" t="s">
        <v>100</v>
      </c>
      <c r="H588" s="25"/>
    </row>
    <row r="589" spans="1:8" s="117" customFormat="1" x14ac:dyDescent="0.3">
      <c r="A589" s="178">
        <v>580</v>
      </c>
      <c r="B589" s="299" t="s">
        <v>1026</v>
      </c>
      <c r="C589" s="202" t="s">
        <v>1027</v>
      </c>
      <c r="D589" s="200" t="s">
        <v>9</v>
      </c>
      <c r="E589" s="201">
        <v>1.89</v>
      </c>
      <c r="F589" s="203">
        <f t="shared" si="18"/>
        <v>1007.37</v>
      </c>
      <c r="G589" s="122" t="s">
        <v>100</v>
      </c>
      <c r="H589" s="25"/>
    </row>
    <row r="590" spans="1:8" s="117" customFormat="1" x14ac:dyDescent="0.3">
      <c r="A590" s="178">
        <v>581</v>
      </c>
      <c r="B590" s="299" t="s">
        <v>604</v>
      </c>
      <c r="C590" s="202" t="s">
        <v>1027</v>
      </c>
      <c r="D590" s="200" t="s">
        <v>9</v>
      </c>
      <c r="E590" s="201">
        <v>1.89</v>
      </c>
      <c r="F590" s="203">
        <f t="shared" si="18"/>
        <v>1007.37</v>
      </c>
      <c r="G590" s="122" t="s">
        <v>100</v>
      </c>
      <c r="H590" s="25"/>
    </row>
    <row r="591" spans="1:8" s="117" customFormat="1" x14ac:dyDescent="0.3">
      <c r="A591" s="178">
        <v>582</v>
      </c>
      <c r="B591" s="289" t="s">
        <v>605</v>
      </c>
      <c r="C591" s="50" t="s">
        <v>606</v>
      </c>
      <c r="D591" s="200" t="s">
        <v>9</v>
      </c>
      <c r="E591" s="106">
        <v>4</v>
      </c>
      <c r="F591" s="203">
        <f t="shared" si="18"/>
        <v>2132</v>
      </c>
      <c r="G591" s="122" t="s">
        <v>100</v>
      </c>
      <c r="H591" s="25"/>
    </row>
    <row r="592" spans="1:8" s="117" customFormat="1" x14ac:dyDescent="0.3">
      <c r="A592" s="178">
        <v>583</v>
      </c>
      <c r="B592" s="289" t="s">
        <v>607</v>
      </c>
      <c r="C592" s="50" t="s">
        <v>606</v>
      </c>
      <c r="D592" s="200" t="s">
        <v>9</v>
      </c>
      <c r="E592" s="106">
        <v>4</v>
      </c>
      <c r="F592" s="203">
        <f t="shared" si="18"/>
        <v>2132</v>
      </c>
      <c r="G592" s="122" t="s">
        <v>60</v>
      </c>
      <c r="H592" s="25"/>
    </row>
    <row r="593" spans="1:8" s="117" customFormat="1" x14ac:dyDescent="0.3">
      <c r="A593" s="178">
        <v>584</v>
      </c>
      <c r="B593" s="289" t="s">
        <v>608</v>
      </c>
      <c r="C593" s="50" t="s">
        <v>606</v>
      </c>
      <c r="D593" s="200" t="s">
        <v>9</v>
      </c>
      <c r="E593" s="106">
        <v>8</v>
      </c>
      <c r="F593" s="203">
        <f t="shared" si="18"/>
        <v>4264</v>
      </c>
      <c r="G593" s="122" t="s">
        <v>100</v>
      </c>
      <c r="H593" s="25"/>
    </row>
    <row r="594" spans="1:8" s="117" customFormat="1" x14ac:dyDescent="0.3">
      <c r="A594" s="178">
        <v>585</v>
      </c>
      <c r="B594" s="283" t="s">
        <v>609</v>
      </c>
      <c r="C594" s="159" t="s">
        <v>606</v>
      </c>
      <c r="D594" s="200" t="s">
        <v>9</v>
      </c>
      <c r="E594" s="120">
        <v>2</v>
      </c>
      <c r="F594" s="203">
        <f t="shared" si="18"/>
        <v>1066</v>
      </c>
      <c r="G594" s="3" t="s">
        <v>61</v>
      </c>
      <c r="H594" s="25"/>
    </row>
    <row r="595" spans="1:8" s="117" customFormat="1" x14ac:dyDescent="0.3">
      <c r="A595" s="178">
        <v>586</v>
      </c>
      <c r="B595" s="283" t="s">
        <v>610</v>
      </c>
      <c r="C595" s="159" t="s">
        <v>606</v>
      </c>
      <c r="D595" s="200" t="s">
        <v>9</v>
      </c>
      <c r="E595" s="120">
        <v>3</v>
      </c>
      <c r="F595" s="203">
        <f t="shared" si="18"/>
        <v>1599</v>
      </c>
      <c r="G595" s="122" t="s">
        <v>99</v>
      </c>
      <c r="H595" s="25"/>
    </row>
    <row r="596" spans="1:8" s="117" customFormat="1" x14ac:dyDescent="0.3">
      <c r="A596" s="178">
        <v>587</v>
      </c>
      <c r="B596" s="283" t="s">
        <v>611</v>
      </c>
      <c r="C596" s="159" t="s">
        <v>606</v>
      </c>
      <c r="D596" s="200" t="s">
        <v>9</v>
      </c>
      <c r="E596" s="120">
        <v>3</v>
      </c>
      <c r="F596" s="203">
        <f t="shared" si="18"/>
        <v>1599</v>
      </c>
      <c r="G596" s="122" t="s">
        <v>60</v>
      </c>
      <c r="H596" s="25"/>
    </row>
    <row r="597" spans="1:8" s="117" customFormat="1" x14ac:dyDescent="0.3">
      <c r="A597" s="178">
        <v>588</v>
      </c>
      <c r="B597" s="284" t="s">
        <v>605</v>
      </c>
      <c r="C597" s="121" t="s">
        <v>80</v>
      </c>
      <c r="D597" s="200" t="s">
        <v>9</v>
      </c>
      <c r="E597" s="106">
        <v>8</v>
      </c>
      <c r="F597" s="203">
        <f t="shared" si="18"/>
        <v>4264</v>
      </c>
      <c r="G597" s="122" t="s">
        <v>61</v>
      </c>
      <c r="H597" s="25"/>
    </row>
    <row r="598" spans="1:8" s="117" customFormat="1" x14ac:dyDescent="0.3">
      <c r="A598" s="178">
        <v>589</v>
      </c>
      <c r="B598" s="284" t="s">
        <v>607</v>
      </c>
      <c r="C598" s="121" t="s">
        <v>80</v>
      </c>
      <c r="D598" s="200" t="s">
        <v>9</v>
      </c>
      <c r="E598" s="106">
        <v>1.89</v>
      </c>
      <c r="F598" s="203">
        <f t="shared" si="18"/>
        <v>1007.37</v>
      </c>
      <c r="G598" s="122" t="s">
        <v>100</v>
      </c>
      <c r="H598" s="25"/>
    </row>
    <row r="599" spans="1:8" s="117" customFormat="1" x14ac:dyDescent="0.3">
      <c r="A599" s="178">
        <v>590</v>
      </c>
      <c r="B599" s="287" t="s">
        <v>614</v>
      </c>
      <c r="C599" s="159" t="s">
        <v>606</v>
      </c>
      <c r="D599" s="200" t="s">
        <v>9</v>
      </c>
      <c r="E599" s="186">
        <v>1.89</v>
      </c>
      <c r="F599" s="203">
        <f t="shared" si="18"/>
        <v>1007.37</v>
      </c>
      <c r="G599" s="122" t="s">
        <v>100</v>
      </c>
      <c r="H599" s="25"/>
    </row>
    <row r="600" spans="1:8" s="117" customFormat="1" x14ac:dyDescent="0.3">
      <c r="A600" s="178">
        <v>591</v>
      </c>
      <c r="B600" s="287" t="s">
        <v>615</v>
      </c>
      <c r="C600" s="159" t="s">
        <v>606</v>
      </c>
      <c r="D600" s="200" t="s">
        <v>9</v>
      </c>
      <c r="E600" s="186">
        <v>1.89</v>
      </c>
      <c r="F600" s="203">
        <f t="shared" si="18"/>
        <v>1007.37</v>
      </c>
      <c r="G600" s="122" t="s">
        <v>60</v>
      </c>
      <c r="H600" s="25"/>
    </row>
    <row r="601" spans="1:8" s="117" customFormat="1" x14ac:dyDescent="0.3">
      <c r="A601" s="178">
        <v>592</v>
      </c>
      <c r="B601" s="287" t="s">
        <v>616</v>
      </c>
      <c r="C601" s="159" t="s">
        <v>606</v>
      </c>
      <c r="D601" s="200" t="s">
        <v>9</v>
      </c>
      <c r="E601" s="186">
        <v>1.89</v>
      </c>
      <c r="F601" s="203">
        <f t="shared" si="18"/>
        <v>1007.37</v>
      </c>
      <c r="G601" s="122" t="s">
        <v>61</v>
      </c>
      <c r="H601" s="25"/>
    </row>
    <row r="602" spans="1:8" s="117" customFormat="1" x14ac:dyDescent="0.3">
      <c r="A602" s="178">
        <v>593</v>
      </c>
      <c r="B602" s="287" t="s">
        <v>617</v>
      </c>
      <c r="C602" s="185" t="s">
        <v>624</v>
      </c>
      <c r="D602" s="186" t="s">
        <v>443</v>
      </c>
      <c r="E602" s="127">
        <v>2</v>
      </c>
      <c r="F602" s="203">
        <f t="shared" si="18"/>
        <v>1066</v>
      </c>
      <c r="G602" s="122" t="s">
        <v>100</v>
      </c>
      <c r="H602" s="25"/>
    </row>
    <row r="603" spans="1:8" s="117" customFormat="1" x14ac:dyDescent="0.3">
      <c r="A603" s="178">
        <v>594</v>
      </c>
      <c r="B603" s="287" t="s">
        <v>618</v>
      </c>
      <c r="C603" s="185" t="s">
        <v>624</v>
      </c>
      <c r="D603" s="186" t="s">
        <v>443</v>
      </c>
      <c r="E603" s="186">
        <v>4</v>
      </c>
      <c r="F603" s="203">
        <f t="shared" si="18"/>
        <v>2132</v>
      </c>
      <c r="G603" s="122" t="s">
        <v>100</v>
      </c>
      <c r="H603" s="25"/>
    </row>
    <row r="604" spans="1:8" s="117" customFormat="1" x14ac:dyDescent="0.3">
      <c r="A604" s="178">
        <v>595</v>
      </c>
      <c r="B604" s="287" t="s">
        <v>619</v>
      </c>
      <c r="C604" s="185" t="s">
        <v>624</v>
      </c>
      <c r="D604" s="186" t="s">
        <v>9</v>
      </c>
      <c r="E604" s="186">
        <v>1.5</v>
      </c>
      <c r="F604" s="203">
        <f t="shared" si="18"/>
        <v>799.5</v>
      </c>
      <c r="G604" s="122" t="s">
        <v>99</v>
      </c>
      <c r="H604" s="25"/>
    </row>
    <row r="605" spans="1:8" s="117" customFormat="1" x14ac:dyDescent="0.3">
      <c r="A605" s="178">
        <v>596</v>
      </c>
      <c r="B605" s="287" t="s">
        <v>620</v>
      </c>
      <c r="C605" s="185" t="s">
        <v>624</v>
      </c>
      <c r="D605" s="186" t="s">
        <v>9</v>
      </c>
      <c r="E605" s="186">
        <v>6.2</v>
      </c>
      <c r="F605" s="203">
        <f t="shared" si="18"/>
        <v>3304.6</v>
      </c>
      <c r="G605" s="122" t="s">
        <v>60</v>
      </c>
      <c r="H605" s="25"/>
    </row>
    <row r="606" spans="1:8" s="117" customFormat="1" x14ac:dyDescent="0.3">
      <c r="A606" s="178">
        <v>597</v>
      </c>
      <c r="B606" s="287" t="s">
        <v>621</v>
      </c>
      <c r="C606" s="185" t="s">
        <v>624</v>
      </c>
      <c r="D606" s="186" t="s">
        <v>9</v>
      </c>
      <c r="E606" s="186">
        <v>6.2</v>
      </c>
      <c r="F606" s="203">
        <f t="shared" si="18"/>
        <v>3304.6</v>
      </c>
      <c r="G606" s="122" t="s">
        <v>61</v>
      </c>
      <c r="H606" s="25"/>
    </row>
    <row r="607" spans="1:8" s="117" customFormat="1" x14ac:dyDescent="0.3">
      <c r="A607" s="178">
        <v>598</v>
      </c>
      <c r="B607" s="287" t="s">
        <v>622</v>
      </c>
      <c r="C607" s="185" t="s">
        <v>624</v>
      </c>
      <c r="D607" s="186" t="s">
        <v>9</v>
      </c>
      <c r="E607" s="186">
        <v>6.2</v>
      </c>
      <c r="F607" s="203">
        <f t="shared" si="18"/>
        <v>3304.6</v>
      </c>
      <c r="G607" s="122" t="s">
        <v>100</v>
      </c>
      <c r="H607" s="25"/>
    </row>
    <row r="608" spans="1:8" s="117" customFormat="1" x14ac:dyDescent="0.3">
      <c r="A608" s="178">
        <v>599</v>
      </c>
      <c r="B608" s="287" t="s">
        <v>623</v>
      </c>
      <c r="C608" s="159" t="s">
        <v>606</v>
      </c>
      <c r="D608" s="186" t="s">
        <v>9</v>
      </c>
      <c r="E608" s="186">
        <v>6.2</v>
      </c>
      <c r="F608" s="203">
        <f t="shared" si="18"/>
        <v>3304.6</v>
      </c>
      <c r="G608" s="122" t="s">
        <v>100</v>
      </c>
      <c r="H608" s="25"/>
    </row>
    <row r="609" spans="1:8" s="117" customFormat="1" x14ac:dyDescent="0.3">
      <c r="A609" s="178">
        <v>600</v>
      </c>
      <c r="B609" s="285" t="s">
        <v>625</v>
      </c>
      <c r="C609" s="159" t="s">
        <v>606</v>
      </c>
      <c r="D609" s="186" t="s">
        <v>9</v>
      </c>
      <c r="E609" s="120">
        <v>2</v>
      </c>
      <c r="F609" s="203">
        <f t="shared" si="18"/>
        <v>1066</v>
      </c>
      <c r="G609" s="122" t="s">
        <v>100</v>
      </c>
      <c r="H609" s="25"/>
    </row>
    <row r="610" spans="1:8" s="117" customFormat="1" x14ac:dyDescent="0.3">
      <c r="A610" s="178">
        <v>601</v>
      </c>
      <c r="B610" s="285" t="s">
        <v>274</v>
      </c>
      <c r="C610" s="159" t="s">
        <v>606</v>
      </c>
      <c r="D610" s="186" t="s">
        <v>9</v>
      </c>
      <c r="E610" s="120">
        <v>9</v>
      </c>
      <c r="F610" s="203">
        <f t="shared" si="18"/>
        <v>4797</v>
      </c>
      <c r="G610" s="122" t="s">
        <v>60</v>
      </c>
      <c r="H610" s="25"/>
    </row>
    <row r="611" spans="1:8" s="117" customFormat="1" x14ac:dyDescent="0.3">
      <c r="A611" s="178">
        <v>602</v>
      </c>
      <c r="B611" s="285" t="s">
        <v>626</v>
      </c>
      <c r="C611" s="159" t="s">
        <v>606</v>
      </c>
      <c r="D611" s="186" t="s">
        <v>9</v>
      </c>
      <c r="E611" s="120">
        <v>2.8</v>
      </c>
      <c r="F611" s="203">
        <f t="shared" si="18"/>
        <v>1492.3999999999999</v>
      </c>
      <c r="G611" s="122" t="s">
        <v>100</v>
      </c>
      <c r="H611" s="25"/>
    </row>
    <row r="612" spans="1:8" s="117" customFormat="1" x14ac:dyDescent="0.3">
      <c r="A612" s="178">
        <v>603</v>
      </c>
      <c r="B612" s="285" t="s">
        <v>627</v>
      </c>
      <c r="C612" s="159" t="s">
        <v>606</v>
      </c>
      <c r="D612" s="186" t="s">
        <v>9</v>
      </c>
      <c r="E612" s="120">
        <v>8</v>
      </c>
      <c r="F612" s="203">
        <f t="shared" si="18"/>
        <v>4264</v>
      </c>
      <c r="G612" s="122" t="s">
        <v>99</v>
      </c>
      <c r="H612" s="25"/>
    </row>
    <row r="613" spans="1:8" s="117" customFormat="1" x14ac:dyDescent="0.3">
      <c r="A613" s="178">
        <v>604</v>
      </c>
      <c r="B613" s="285" t="s">
        <v>628</v>
      </c>
      <c r="C613" s="159" t="s">
        <v>606</v>
      </c>
      <c r="D613" s="186" t="s">
        <v>9</v>
      </c>
      <c r="E613" s="120">
        <v>5</v>
      </c>
      <c r="F613" s="203">
        <f t="shared" si="18"/>
        <v>2665</v>
      </c>
      <c r="G613" s="122" t="s">
        <v>99</v>
      </c>
      <c r="H613" s="25"/>
    </row>
    <row r="614" spans="1:8" s="117" customFormat="1" x14ac:dyDescent="0.3">
      <c r="A614" s="178">
        <v>605</v>
      </c>
      <c r="B614" s="285" t="s">
        <v>629</v>
      </c>
      <c r="C614" s="159" t="s">
        <v>606</v>
      </c>
      <c r="D614" s="186" t="s">
        <v>9</v>
      </c>
      <c r="E614" s="120">
        <v>6</v>
      </c>
      <c r="F614" s="203">
        <f t="shared" si="18"/>
        <v>3198</v>
      </c>
      <c r="G614" s="122" t="s">
        <v>60</v>
      </c>
      <c r="H614" s="25"/>
    </row>
    <row r="615" spans="1:8" s="117" customFormat="1" x14ac:dyDescent="0.3">
      <c r="A615" s="178">
        <v>606</v>
      </c>
      <c r="B615" s="285" t="s">
        <v>630</v>
      </c>
      <c r="C615" s="159" t="s">
        <v>606</v>
      </c>
      <c r="D615" s="186" t="s">
        <v>9</v>
      </c>
      <c r="E615" s="120">
        <v>6</v>
      </c>
      <c r="F615" s="203">
        <f t="shared" si="18"/>
        <v>3198</v>
      </c>
      <c r="G615" s="122" t="s">
        <v>61</v>
      </c>
      <c r="H615" s="25"/>
    </row>
    <row r="616" spans="1:8" s="117" customFormat="1" x14ac:dyDescent="0.3">
      <c r="A616" s="178">
        <v>607</v>
      </c>
      <c r="B616" s="285" t="s">
        <v>631</v>
      </c>
      <c r="C616" s="159" t="s">
        <v>606</v>
      </c>
      <c r="D616" s="186" t="s">
        <v>9</v>
      </c>
      <c r="E616" s="120">
        <v>1.89</v>
      </c>
      <c r="F616" s="203">
        <v>2077</v>
      </c>
      <c r="G616" s="122" t="s">
        <v>100</v>
      </c>
      <c r="H616" s="25"/>
    </row>
    <row r="617" spans="1:8" s="117" customFormat="1" x14ac:dyDescent="0.3">
      <c r="A617" s="178">
        <v>608</v>
      </c>
      <c r="B617" s="285" t="s">
        <v>632</v>
      </c>
      <c r="C617" s="159" t="s">
        <v>606</v>
      </c>
      <c r="D617" s="186" t="s">
        <v>9</v>
      </c>
      <c r="E617" s="120">
        <v>1</v>
      </c>
      <c r="F617" s="203">
        <f t="shared" si="18"/>
        <v>533</v>
      </c>
      <c r="G617" s="122" t="s">
        <v>61</v>
      </c>
      <c r="H617" s="25"/>
    </row>
    <row r="618" spans="1:8" s="117" customFormat="1" x14ac:dyDescent="0.3">
      <c r="A618" s="178">
        <v>609</v>
      </c>
      <c r="B618" s="285" t="s">
        <v>634</v>
      </c>
      <c r="C618" s="159" t="s">
        <v>606</v>
      </c>
      <c r="D618" s="186" t="s">
        <v>9</v>
      </c>
      <c r="E618" s="120">
        <v>5.2</v>
      </c>
      <c r="F618" s="203">
        <f t="shared" si="18"/>
        <v>2771.6</v>
      </c>
      <c r="G618" s="3" t="s">
        <v>61</v>
      </c>
      <c r="H618" s="25"/>
    </row>
    <row r="619" spans="1:8" s="117" customFormat="1" x14ac:dyDescent="0.3">
      <c r="A619" s="178">
        <v>610</v>
      </c>
      <c r="B619" s="299" t="s">
        <v>636</v>
      </c>
      <c r="C619" s="159" t="s">
        <v>606</v>
      </c>
      <c r="D619" s="186" t="s">
        <v>9</v>
      </c>
      <c r="E619" s="193">
        <v>3.6</v>
      </c>
      <c r="F619" s="203">
        <v>2077</v>
      </c>
      <c r="G619" s="122" t="s">
        <v>61</v>
      </c>
      <c r="H619" s="25"/>
    </row>
    <row r="620" spans="1:8" s="117" customFormat="1" x14ac:dyDescent="0.3">
      <c r="A620" s="178">
        <v>611</v>
      </c>
      <c r="B620" s="299" t="s">
        <v>637</v>
      </c>
      <c r="C620" s="159" t="s">
        <v>606</v>
      </c>
      <c r="D620" s="186" t="s">
        <v>9</v>
      </c>
      <c r="E620" s="193">
        <v>3.6</v>
      </c>
      <c r="F620" s="203">
        <v>2077</v>
      </c>
      <c r="G620" s="122" t="s">
        <v>100</v>
      </c>
      <c r="H620" s="25"/>
    </row>
    <row r="621" spans="1:8" s="117" customFormat="1" x14ac:dyDescent="0.3">
      <c r="A621" s="178">
        <v>612</v>
      </c>
      <c r="B621" s="299" t="s">
        <v>638</v>
      </c>
      <c r="C621" s="159" t="s">
        <v>606</v>
      </c>
      <c r="D621" s="186" t="s">
        <v>9</v>
      </c>
      <c r="E621" s="193">
        <v>4.2</v>
      </c>
      <c r="F621" s="203">
        <v>3039</v>
      </c>
      <c r="G621" s="122" t="s">
        <v>100</v>
      </c>
      <c r="H621" s="25"/>
    </row>
    <row r="622" spans="1:8" s="117" customFormat="1" x14ac:dyDescent="0.3">
      <c r="A622" s="178">
        <v>613</v>
      </c>
      <c r="B622" s="299" t="s">
        <v>639</v>
      </c>
      <c r="C622" s="159" t="s">
        <v>606</v>
      </c>
      <c r="D622" s="186" t="s">
        <v>9</v>
      </c>
      <c r="E622" s="180">
        <v>9.8000000000000007</v>
      </c>
      <c r="F622" s="203">
        <v>3256</v>
      </c>
      <c r="G622" s="122" t="s">
        <v>100</v>
      </c>
      <c r="H622" s="25"/>
    </row>
    <row r="623" spans="1:8" x14ac:dyDescent="0.3">
      <c r="A623" s="178">
        <v>614</v>
      </c>
      <c r="B623" s="309" t="s">
        <v>13</v>
      </c>
      <c r="C623" s="145"/>
      <c r="D623" s="17"/>
      <c r="E623" s="29">
        <f>SUM(E587:E622)</f>
        <v>149.62</v>
      </c>
      <c r="F623" s="35">
        <f>SUM(F587:F622)</f>
        <v>79966.489999999991</v>
      </c>
      <c r="G623" s="2"/>
      <c r="H623" s="25"/>
    </row>
    <row r="624" spans="1:8" s="1" customFormat="1" x14ac:dyDescent="0.3">
      <c r="A624" s="178">
        <v>615</v>
      </c>
      <c r="B624" s="310" t="s">
        <v>45</v>
      </c>
      <c r="C624" s="111" t="s">
        <v>640</v>
      </c>
      <c r="D624" s="145"/>
      <c r="E624" s="78"/>
      <c r="F624" s="63"/>
      <c r="G624" s="146"/>
      <c r="H624" s="25"/>
    </row>
    <row r="625" spans="1:8" s="117" customFormat="1" x14ac:dyDescent="0.3">
      <c r="A625" s="178">
        <v>616</v>
      </c>
      <c r="B625" s="311" t="s">
        <v>646</v>
      </c>
      <c r="C625" s="149" t="s">
        <v>640</v>
      </c>
      <c r="D625" s="120" t="s">
        <v>9</v>
      </c>
      <c r="E625" s="127">
        <v>30</v>
      </c>
      <c r="F625" s="204">
        <f t="shared" ref="F625:F630" si="19">E625*430</f>
        <v>12900</v>
      </c>
      <c r="G625" s="193" t="s">
        <v>100</v>
      </c>
      <c r="H625" s="25"/>
    </row>
    <row r="626" spans="1:8" s="117" customFormat="1" x14ac:dyDescent="0.3">
      <c r="A626" s="178">
        <v>617</v>
      </c>
      <c r="B626" s="311" t="s">
        <v>647</v>
      </c>
      <c r="C626" s="149" t="s">
        <v>640</v>
      </c>
      <c r="D626" s="120" t="s">
        <v>9</v>
      </c>
      <c r="E626" s="127">
        <v>30</v>
      </c>
      <c r="F626" s="204">
        <f t="shared" si="19"/>
        <v>12900</v>
      </c>
      <c r="G626" s="193" t="s">
        <v>100</v>
      </c>
      <c r="H626" s="25"/>
    </row>
    <row r="627" spans="1:8" s="117" customFormat="1" x14ac:dyDescent="0.3">
      <c r="A627" s="178">
        <v>618</v>
      </c>
      <c r="B627" s="311" t="s">
        <v>648</v>
      </c>
      <c r="C627" s="149" t="s">
        <v>640</v>
      </c>
      <c r="D627" s="120" t="s">
        <v>9</v>
      </c>
      <c r="E627" s="127">
        <v>30</v>
      </c>
      <c r="F627" s="204">
        <f t="shared" si="19"/>
        <v>12900</v>
      </c>
      <c r="G627" s="193" t="s">
        <v>60</v>
      </c>
      <c r="H627" s="25"/>
    </row>
    <row r="628" spans="1:8" s="117" customFormat="1" x14ac:dyDescent="0.3">
      <c r="A628" s="178">
        <v>619</v>
      </c>
      <c r="B628" s="311" t="s">
        <v>649</v>
      </c>
      <c r="C628" s="149" t="s">
        <v>1099</v>
      </c>
      <c r="D628" s="120" t="s">
        <v>9</v>
      </c>
      <c r="E628" s="127">
        <v>30</v>
      </c>
      <c r="F628" s="204">
        <f t="shared" si="19"/>
        <v>12900</v>
      </c>
      <c r="G628" s="193" t="s">
        <v>100</v>
      </c>
      <c r="H628" s="25"/>
    </row>
    <row r="629" spans="1:8" s="117" customFormat="1" x14ac:dyDescent="0.3">
      <c r="A629" s="178">
        <v>620</v>
      </c>
      <c r="B629" s="311" t="s">
        <v>650</v>
      </c>
      <c r="C629" s="149" t="s">
        <v>642</v>
      </c>
      <c r="D629" s="120" t="s">
        <v>9</v>
      </c>
      <c r="E629" s="127">
        <v>16</v>
      </c>
      <c r="F629" s="204">
        <f t="shared" si="19"/>
        <v>6880</v>
      </c>
      <c r="G629" s="193" t="s">
        <v>99</v>
      </c>
      <c r="H629" s="25"/>
    </row>
    <row r="630" spans="1:8" s="117" customFormat="1" x14ac:dyDescent="0.3">
      <c r="A630" s="178">
        <v>621</v>
      </c>
      <c r="B630" s="311" t="s">
        <v>641</v>
      </c>
      <c r="C630" s="137" t="s">
        <v>644</v>
      </c>
      <c r="D630" s="120" t="s">
        <v>9</v>
      </c>
      <c r="E630" s="127">
        <v>8</v>
      </c>
      <c r="F630" s="204">
        <f t="shared" si="19"/>
        <v>3440</v>
      </c>
      <c r="G630" s="193" t="s">
        <v>99</v>
      </c>
      <c r="H630" s="25"/>
    </row>
    <row r="631" spans="1:8" s="117" customFormat="1" x14ac:dyDescent="0.3">
      <c r="A631" s="178">
        <v>622</v>
      </c>
      <c r="B631" s="308" t="s">
        <v>643</v>
      </c>
      <c r="C631" s="149" t="s">
        <v>651</v>
      </c>
      <c r="D631" s="120" t="s">
        <v>9</v>
      </c>
      <c r="E631" s="120">
        <v>42</v>
      </c>
      <c r="F631" s="201">
        <f>E631*37.37</f>
        <v>1569.54</v>
      </c>
      <c r="G631" s="193" t="s">
        <v>60</v>
      </c>
      <c r="H631" s="25"/>
    </row>
    <row r="632" spans="1:8" s="117" customFormat="1" x14ac:dyDescent="0.3">
      <c r="A632" s="178">
        <v>623</v>
      </c>
      <c r="B632" s="311" t="s">
        <v>645</v>
      </c>
      <c r="C632" s="149" t="s">
        <v>651</v>
      </c>
      <c r="D632" s="120" t="s">
        <v>16</v>
      </c>
      <c r="E632" s="127">
        <v>2</v>
      </c>
      <c r="F632" s="204">
        <f>E632*340</f>
        <v>680</v>
      </c>
      <c r="G632" s="193" t="s">
        <v>61</v>
      </c>
      <c r="H632" s="25"/>
    </row>
    <row r="633" spans="1:8" s="117" customFormat="1" x14ac:dyDescent="0.3">
      <c r="A633" s="178">
        <v>624</v>
      </c>
      <c r="B633" s="311" t="s">
        <v>652</v>
      </c>
      <c r="C633" s="205" t="s">
        <v>654</v>
      </c>
      <c r="D633" s="120" t="s">
        <v>16</v>
      </c>
      <c r="E633" s="127">
        <v>3</v>
      </c>
      <c r="F633" s="204">
        <f t="shared" ref="F633:F651" si="20">E633*340</f>
        <v>1020</v>
      </c>
      <c r="G633" s="193" t="s">
        <v>100</v>
      </c>
      <c r="H633" s="25"/>
    </row>
    <row r="634" spans="1:8" s="117" customFormat="1" x14ac:dyDescent="0.3">
      <c r="A634" s="178">
        <v>625</v>
      </c>
      <c r="B634" s="312" t="s">
        <v>653</v>
      </c>
      <c r="C634" s="205" t="s">
        <v>654</v>
      </c>
      <c r="D634" s="206" t="s">
        <v>9</v>
      </c>
      <c r="E634" s="206">
        <v>15</v>
      </c>
      <c r="F634" s="204">
        <f t="shared" si="20"/>
        <v>5100</v>
      </c>
      <c r="G634" s="193" t="s">
        <v>61</v>
      </c>
      <c r="H634" s="25"/>
    </row>
    <row r="635" spans="1:8" s="117" customFormat="1" x14ac:dyDescent="0.3">
      <c r="A635" s="178">
        <v>626</v>
      </c>
      <c r="B635" s="313" t="s">
        <v>655</v>
      </c>
      <c r="C635" s="205" t="s">
        <v>657</v>
      </c>
      <c r="D635" s="206" t="s">
        <v>9</v>
      </c>
      <c r="E635" s="206">
        <v>15</v>
      </c>
      <c r="F635" s="204">
        <f t="shared" si="20"/>
        <v>5100</v>
      </c>
      <c r="G635" s="193" t="s">
        <v>100</v>
      </c>
      <c r="H635" s="25"/>
    </row>
    <row r="636" spans="1:8" s="117" customFormat="1" x14ac:dyDescent="0.3">
      <c r="A636" s="178">
        <v>627</v>
      </c>
      <c r="B636" s="313" t="s">
        <v>656</v>
      </c>
      <c r="C636" s="205" t="s">
        <v>654</v>
      </c>
      <c r="D636" s="206" t="s">
        <v>9</v>
      </c>
      <c r="E636" s="206">
        <v>40</v>
      </c>
      <c r="F636" s="204">
        <f t="shared" si="20"/>
        <v>13600</v>
      </c>
      <c r="G636" s="193" t="s">
        <v>100</v>
      </c>
      <c r="H636" s="25"/>
    </row>
    <row r="637" spans="1:8" s="117" customFormat="1" ht="26.4" x14ac:dyDescent="0.3">
      <c r="A637" s="178">
        <v>628</v>
      </c>
      <c r="B637" s="313" t="s">
        <v>658</v>
      </c>
      <c r="C637" s="137" t="s">
        <v>660</v>
      </c>
      <c r="D637" s="206" t="s">
        <v>9</v>
      </c>
      <c r="E637" s="206">
        <v>15</v>
      </c>
      <c r="F637" s="204">
        <f t="shared" si="20"/>
        <v>5100</v>
      </c>
      <c r="G637" s="193" t="s">
        <v>60</v>
      </c>
      <c r="H637" s="25"/>
    </row>
    <row r="638" spans="1:8" s="117" customFormat="1" x14ac:dyDescent="0.3">
      <c r="A638" s="178">
        <v>629</v>
      </c>
      <c r="B638" s="286" t="s">
        <v>659</v>
      </c>
      <c r="C638" s="119" t="s">
        <v>661</v>
      </c>
      <c r="D638" s="106" t="s">
        <v>16</v>
      </c>
      <c r="E638" s="162">
        <v>16</v>
      </c>
      <c r="F638" s="204">
        <f t="shared" si="20"/>
        <v>5440</v>
      </c>
      <c r="G638" s="193" t="s">
        <v>100</v>
      </c>
      <c r="H638" s="25"/>
    </row>
    <row r="639" spans="1:8" s="117" customFormat="1" x14ac:dyDescent="0.3">
      <c r="A639" s="178">
        <v>630</v>
      </c>
      <c r="B639" s="286" t="s">
        <v>186</v>
      </c>
      <c r="C639" s="119" t="s">
        <v>663</v>
      </c>
      <c r="D639" s="106" t="s">
        <v>16</v>
      </c>
      <c r="E639" s="162">
        <v>3</v>
      </c>
      <c r="F639" s="204">
        <f t="shared" si="20"/>
        <v>1020</v>
      </c>
      <c r="G639" s="193" t="s">
        <v>99</v>
      </c>
      <c r="H639" s="25"/>
    </row>
    <row r="640" spans="1:8" s="117" customFormat="1" x14ac:dyDescent="0.3">
      <c r="A640" s="178">
        <v>631</v>
      </c>
      <c r="B640" s="286" t="s">
        <v>662</v>
      </c>
      <c r="C640" s="119" t="s">
        <v>663</v>
      </c>
      <c r="D640" s="106" t="s">
        <v>11</v>
      </c>
      <c r="E640" s="162">
        <v>40</v>
      </c>
      <c r="F640" s="204">
        <f t="shared" si="20"/>
        <v>13600</v>
      </c>
      <c r="G640" s="193" t="s">
        <v>99</v>
      </c>
      <c r="H640" s="25"/>
    </row>
    <row r="641" spans="1:8" s="117" customFormat="1" x14ac:dyDescent="0.3">
      <c r="A641" s="178">
        <v>632</v>
      </c>
      <c r="B641" s="286" t="s">
        <v>664</v>
      </c>
      <c r="C641" s="119" t="s">
        <v>663</v>
      </c>
      <c r="D641" s="106" t="s">
        <v>11</v>
      </c>
      <c r="E641" s="162">
        <v>20</v>
      </c>
      <c r="F641" s="204">
        <f t="shared" si="20"/>
        <v>6800</v>
      </c>
      <c r="G641" s="193" t="s">
        <v>60</v>
      </c>
      <c r="H641" s="25"/>
    </row>
    <row r="642" spans="1:8" s="117" customFormat="1" x14ac:dyDescent="0.3">
      <c r="A642" s="178">
        <v>633</v>
      </c>
      <c r="B642" s="286" t="s">
        <v>665</v>
      </c>
      <c r="C642" s="119" t="s">
        <v>663</v>
      </c>
      <c r="D642" s="106" t="s">
        <v>11</v>
      </c>
      <c r="E642" s="162">
        <v>20</v>
      </c>
      <c r="F642" s="204">
        <f t="shared" si="20"/>
        <v>6800</v>
      </c>
      <c r="G642" s="193" t="s">
        <v>61</v>
      </c>
      <c r="H642" s="25"/>
    </row>
    <row r="643" spans="1:8" s="117" customFormat="1" x14ac:dyDescent="0.3">
      <c r="A643" s="178">
        <v>634</v>
      </c>
      <c r="B643" s="286" t="s">
        <v>666</v>
      </c>
      <c r="C643" s="119" t="s">
        <v>663</v>
      </c>
      <c r="D643" s="106" t="s">
        <v>11</v>
      </c>
      <c r="E643" s="162">
        <v>20</v>
      </c>
      <c r="F643" s="204">
        <f t="shared" si="20"/>
        <v>6800</v>
      </c>
      <c r="G643" s="193" t="s">
        <v>100</v>
      </c>
      <c r="H643" s="25"/>
    </row>
    <row r="644" spans="1:8" s="117" customFormat="1" x14ac:dyDescent="0.3">
      <c r="A644" s="178">
        <v>635</v>
      </c>
      <c r="B644" s="286" t="s">
        <v>667</v>
      </c>
      <c r="C644" s="119" t="s">
        <v>663</v>
      </c>
      <c r="D644" s="106" t="s">
        <v>11</v>
      </c>
      <c r="E644" s="162">
        <v>20</v>
      </c>
      <c r="F644" s="204">
        <f t="shared" si="20"/>
        <v>6800</v>
      </c>
      <c r="G644" s="193" t="s">
        <v>61</v>
      </c>
      <c r="H644" s="25"/>
    </row>
    <row r="645" spans="1:8" s="117" customFormat="1" x14ac:dyDescent="0.3">
      <c r="A645" s="178">
        <v>636</v>
      </c>
      <c r="B645" s="286" t="s">
        <v>668</v>
      </c>
      <c r="C645" s="119" t="s">
        <v>663</v>
      </c>
      <c r="D645" s="106" t="s">
        <v>11</v>
      </c>
      <c r="E645" s="162">
        <v>40</v>
      </c>
      <c r="F645" s="204">
        <f t="shared" si="20"/>
        <v>13600</v>
      </c>
      <c r="G645" s="193" t="s">
        <v>100</v>
      </c>
      <c r="H645" s="25"/>
    </row>
    <row r="646" spans="1:8" s="117" customFormat="1" x14ac:dyDescent="0.3">
      <c r="A646" s="178">
        <v>637</v>
      </c>
      <c r="B646" s="286" t="s">
        <v>669</v>
      </c>
      <c r="C646" s="119" t="s">
        <v>1094</v>
      </c>
      <c r="D646" s="106" t="s">
        <v>11</v>
      </c>
      <c r="E646" s="162">
        <v>40</v>
      </c>
      <c r="F646" s="204">
        <f t="shared" si="20"/>
        <v>13600</v>
      </c>
      <c r="G646" s="193" t="s">
        <v>100</v>
      </c>
      <c r="H646" s="25"/>
    </row>
    <row r="647" spans="1:8" s="117" customFormat="1" x14ac:dyDescent="0.3">
      <c r="A647" s="178">
        <v>638</v>
      </c>
      <c r="B647" s="286" t="s">
        <v>670</v>
      </c>
      <c r="C647" s="119" t="s">
        <v>663</v>
      </c>
      <c r="D647" s="106" t="s">
        <v>11</v>
      </c>
      <c r="E647" s="162">
        <v>40</v>
      </c>
      <c r="F647" s="204">
        <f t="shared" si="20"/>
        <v>13600</v>
      </c>
      <c r="G647" s="193" t="s">
        <v>99</v>
      </c>
      <c r="H647" s="25"/>
    </row>
    <row r="648" spans="1:8" s="117" customFormat="1" x14ac:dyDescent="0.3">
      <c r="A648" s="178">
        <v>639</v>
      </c>
      <c r="B648" s="286" t="s">
        <v>671</v>
      </c>
      <c r="C648" s="119" t="s">
        <v>663</v>
      </c>
      <c r="D648" s="106" t="s">
        <v>11</v>
      </c>
      <c r="E648" s="162">
        <v>20</v>
      </c>
      <c r="F648" s="204">
        <f t="shared" si="20"/>
        <v>6800</v>
      </c>
      <c r="G648" s="193" t="s">
        <v>99</v>
      </c>
      <c r="H648" s="25"/>
    </row>
    <row r="649" spans="1:8" s="117" customFormat="1" x14ac:dyDescent="0.3">
      <c r="A649" s="178">
        <v>640</v>
      </c>
      <c r="B649" s="286" t="s">
        <v>672</v>
      </c>
      <c r="C649" s="119" t="s">
        <v>663</v>
      </c>
      <c r="D649" s="106" t="s">
        <v>11</v>
      </c>
      <c r="E649" s="162">
        <v>40</v>
      </c>
      <c r="F649" s="204">
        <f t="shared" si="20"/>
        <v>13600</v>
      </c>
      <c r="G649" s="193" t="s">
        <v>60</v>
      </c>
      <c r="H649" s="25"/>
    </row>
    <row r="650" spans="1:8" s="117" customFormat="1" x14ac:dyDescent="0.3">
      <c r="A650" s="178">
        <v>641</v>
      </c>
      <c r="B650" s="286" t="s">
        <v>673</v>
      </c>
      <c r="C650" s="119" t="s">
        <v>663</v>
      </c>
      <c r="D650" s="106" t="s">
        <v>11</v>
      </c>
      <c r="E650" s="162">
        <v>40</v>
      </c>
      <c r="F650" s="204">
        <f t="shared" si="20"/>
        <v>13600</v>
      </c>
      <c r="G650" s="193" t="s">
        <v>61</v>
      </c>
      <c r="H650" s="25"/>
    </row>
    <row r="651" spans="1:8" s="117" customFormat="1" x14ac:dyDescent="0.3">
      <c r="A651" s="178">
        <v>642</v>
      </c>
      <c r="B651" s="286" t="s">
        <v>674</v>
      </c>
      <c r="C651" s="119" t="s">
        <v>663</v>
      </c>
      <c r="D651" s="106" t="s">
        <v>11</v>
      </c>
      <c r="E651" s="162">
        <v>20</v>
      </c>
      <c r="F651" s="204">
        <f t="shared" si="20"/>
        <v>6800</v>
      </c>
      <c r="G651" s="193" t="s">
        <v>100</v>
      </c>
      <c r="H651" s="25"/>
    </row>
    <row r="652" spans="1:8" s="117" customFormat="1" x14ac:dyDescent="0.3">
      <c r="A652" s="178">
        <v>643</v>
      </c>
      <c r="B652" s="286" t="s">
        <v>675</v>
      </c>
      <c r="C652" s="119" t="s">
        <v>663</v>
      </c>
      <c r="D652" s="106" t="s">
        <v>11</v>
      </c>
      <c r="E652" s="162">
        <v>40</v>
      </c>
      <c r="F652" s="204">
        <f>E652*400</f>
        <v>16000</v>
      </c>
      <c r="G652" s="193" t="s">
        <v>61</v>
      </c>
      <c r="H652" s="25"/>
    </row>
    <row r="653" spans="1:8" s="117" customFormat="1" x14ac:dyDescent="0.3">
      <c r="A653" s="178">
        <v>644</v>
      </c>
      <c r="B653" s="286" t="s">
        <v>676</v>
      </c>
      <c r="C653" s="160" t="s">
        <v>81</v>
      </c>
      <c r="D653" s="106" t="s">
        <v>11</v>
      </c>
      <c r="E653" s="162">
        <v>20</v>
      </c>
      <c r="F653" s="204">
        <f t="shared" ref="F653:F714" si="21">E653*400</f>
        <v>8000</v>
      </c>
      <c r="G653" s="193" t="s">
        <v>100</v>
      </c>
      <c r="H653" s="25"/>
    </row>
    <row r="654" spans="1:8" s="117" customFormat="1" x14ac:dyDescent="0.3">
      <c r="A654" s="178">
        <v>645</v>
      </c>
      <c r="B654" s="283" t="s">
        <v>515</v>
      </c>
      <c r="C654" s="160" t="s">
        <v>81</v>
      </c>
      <c r="D654" s="120" t="s">
        <v>9</v>
      </c>
      <c r="E654" s="120">
        <v>19.5</v>
      </c>
      <c r="F654" s="204">
        <f t="shared" si="21"/>
        <v>7800</v>
      </c>
      <c r="G654" s="193" t="s">
        <v>100</v>
      </c>
      <c r="H654" s="25"/>
    </row>
    <row r="655" spans="1:8" s="117" customFormat="1" x14ac:dyDescent="0.3">
      <c r="A655" s="178">
        <v>646</v>
      </c>
      <c r="B655" s="283" t="s">
        <v>677</v>
      </c>
      <c r="C655" s="160" t="s">
        <v>81</v>
      </c>
      <c r="D655" s="120" t="s">
        <v>9</v>
      </c>
      <c r="E655" s="120">
        <v>13.06</v>
      </c>
      <c r="F655" s="204">
        <f t="shared" si="21"/>
        <v>5224</v>
      </c>
      <c r="G655" s="193" t="s">
        <v>60</v>
      </c>
      <c r="H655" s="25"/>
    </row>
    <row r="656" spans="1:8" s="117" customFormat="1" x14ac:dyDescent="0.3">
      <c r="A656" s="178">
        <v>647</v>
      </c>
      <c r="B656" s="283" t="s">
        <v>687</v>
      </c>
      <c r="C656" s="160" t="s">
        <v>81</v>
      </c>
      <c r="D656" s="120" t="s">
        <v>9</v>
      </c>
      <c r="E656" s="120">
        <v>15.79</v>
      </c>
      <c r="F656" s="204">
        <f t="shared" si="21"/>
        <v>6316</v>
      </c>
      <c r="G656" s="193" t="s">
        <v>100</v>
      </c>
      <c r="H656" s="25"/>
    </row>
    <row r="657" spans="1:8" s="117" customFormat="1" x14ac:dyDescent="0.3">
      <c r="A657" s="178">
        <v>648</v>
      </c>
      <c r="B657" s="289" t="s">
        <v>678</v>
      </c>
      <c r="C657" s="160" t="s">
        <v>81</v>
      </c>
      <c r="D657" s="120" t="s">
        <v>9</v>
      </c>
      <c r="E657" s="120">
        <v>11.03</v>
      </c>
      <c r="F657" s="204">
        <f t="shared" si="21"/>
        <v>4412</v>
      </c>
      <c r="G657" s="193" t="s">
        <v>99</v>
      </c>
      <c r="H657" s="25"/>
    </row>
    <row r="658" spans="1:8" s="117" customFormat="1" x14ac:dyDescent="0.3">
      <c r="A658" s="178">
        <v>649</v>
      </c>
      <c r="B658" s="283" t="s">
        <v>679</v>
      </c>
      <c r="C658" s="160" t="s">
        <v>81</v>
      </c>
      <c r="D658" s="120" t="s">
        <v>9</v>
      </c>
      <c r="E658" s="120">
        <v>18</v>
      </c>
      <c r="F658" s="204">
        <f t="shared" si="21"/>
        <v>7200</v>
      </c>
      <c r="G658" s="193" t="s">
        <v>99</v>
      </c>
      <c r="H658" s="25"/>
    </row>
    <row r="659" spans="1:8" s="117" customFormat="1" x14ac:dyDescent="0.3">
      <c r="A659" s="178">
        <v>650</v>
      </c>
      <c r="B659" s="283" t="s">
        <v>680</v>
      </c>
      <c r="C659" s="160" t="s">
        <v>81</v>
      </c>
      <c r="D659" s="120" t="s">
        <v>9</v>
      </c>
      <c r="E659" s="120">
        <v>36</v>
      </c>
      <c r="F659" s="204">
        <f t="shared" si="21"/>
        <v>14400</v>
      </c>
      <c r="G659" s="193" t="s">
        <v>60</v>
      </c>
      <c r="H659" s="25"/>
    </row>
    <row r="660" spans="1:8" s="117" customFormat="1" x14ac:dyDescent="0.3">
      <c r="A660" s="178">
        <v>651</v>
      </c>
      <c r="B660" s="283" t="s">
        <v>681</v>
      </c>
      <c r="C660" s="160" t="s">
        <v>81</v>
      </c>
      <c r="D660" s="120" t="s">
        <v>9</v>
      </c>
      <c r="E660" s="120">
        <v>48</v>
      </c>
      <c r="F660" s="204">
        <f t="shared" si="21"/>
        <v>19200</v>
      </c>
      <c r="G660" s="193" t="s">
        <v>61</v>
      </c>
      <c r="H660" s="25"/>
    </row>
    <row r="661" spans="1:8" s="117" customFormat="1" x14ac:dyDescent="0.3">
      <c r="A661" s="178">
        <v>652</v>
      </c>
      <c r="B661" s="283" t="s">
        <v>682</v>
      </c>
      <c r="C661" s="160" t="s">
        <v>81</v>
      </c>
      <c r="D661" s="120" t="s">
        <v>9</v>
      </c>
      <c r="E661" s="120">
        <v>36</v>
      </c>
      <c r="F661" s="204">
        <f t="shared" si="21"/>
        <v>14400</v>
      </c>
      <c r="G661" s="193" t="s">
        <v>100</v>
      </c>
      <c r="H661" s="25"/>
    </row>
    <row r="662" spans="1:8" s="117" customFormat="1" x14ac:dyDescent="0.3">
      <c r="A662" s="178">
        <v>653</v>
      </c>
      <c r="B662" s="283" t="s">
        <v>683</v>
      </c>
      <c r="C662" s="160" t="s">
        <v>81</v>
      </c>
      <c r="D662" s="120" t="s">
        <v>9</v>
      </c>
      <c r="E662" s="120">
        <v>36</v>
      </c>
      <c r="F662" s="204">
        <f t="shared" si="21"/>
        <v>14400</v>
      </c>
      <c r="G662" s="193" t="s">
        <v>61</v>
      </c>
      <c r="H662" s="25"/>
    </row>
    <row r="663" spans="1:8" s="117" customFormat="1" x14ac:dyDescent="0.3">
      <c r="A663" s="178">
        <v>654</v>
      </c>
      <c r="B663" s="283" t="s">
        <v>1067</v>
      </c>
      <c r="C663" s="160" t="s">
        <v>81</v>
      </c>
      <c r="D663" s="120" t="s">
        <v>9</v>
      </c>
      <c r="E663" s="120">
        <v>36</v>
      </c>
      <c r="F663" s="204">
        <f t="shared" si="21"/>
        <v>14400</v>
      </c>
      <c r="G663" s="193" t="s">
        <v>100</v>
      </c>
      <c r="H663" s="25"/>
    </row>
    <row r="664" spans="1:8" s="117" customFormat="1" x14ac:dyDescent="0.3">
      <c r="A664" s="178">
        <v>655</v>
      </c>
      <c r="B664" s="283" t="s">
        <v>684</v>
      </c>
      <c r="C664" s="160" t="s">
        <v>81</v>
      </c>
      <c r="D664" s="120" t="s">
        <v>9</v>
      </c>
      <c r="E664" s="120">
        <v>48</v>
      </c>
      <c r="F664" s="204">
        <f t="shared" si="21"/>
        <v>19200</v>
      </c>
      <c r="G664" s="193" t="s">
        <v>100</v>
      </c>
      <c r="H664" s="25"/>
    </row>
    <row r="665" spans="1:8" s="117" customFormat="1" x14ac:dyDescent="0.3">
      <c r="A665" s="178">
        <v>656</v>
      </c>
      <c r="B665" s="283" t="s">
        <v>685</v>
      </c>
      <c r="C665" s="160" t="s">
        <v>81</v>
      </c>
      <c r="D665" s="120" t="s">
        <v>9</v>
      </c>
      <c r="E665" s="120">
        <v>24</v>
      </c>
      <c r="F665" s="204">
        <f t="shared" si="21"/>
        <v>9600</v>
      </c>
      <c r="G665" s="193" t="s">
        <v>60</v>
      </c>
      <c r="H665" s="25"/>
    </row>
    <row r="666" spans="1:8" s="117" customFormat="1" x14ac:dyDescent="0.3">
      <c r="A666" s="178">
        <v>657</v>
      </c>
      <c r="B666" s="283" t="s">
        <v>686</v>
      </c>
      <c r="C666" s="191"/>
      <c r="D666" s="120" t="s">
        <v>16</v>
      </c>
      <c r="E666" s="120">
        <v>4</v>
      </c>
      <c r="F666" s="204">
        <f t="shared" si="21"/>
        <v>1600</v>
      </c>
      <c r="G666" s="193" t="s">
        <v>99</v>
      </c>
      <c r="H666" s="25"/>
    </row>
    <row r="667" spans="1:8" s="117" customFormat="1" ht="26.4" x14ac:dyDescent="0.3">
      <c r="A667" s="178">
        <v>658</v>
      </c>
      <c r="B667" s="314" t="s">
        <v>688</v>
      </c>
      <c r="C667" s="50" t="s">
        <v>690</v>
      </c>
      <c r="D667" s="120" t="s">
        <v>9</v>
      </c>
      <c r="E667" s="184">
        <v>15</v>
      </c>
      <c r="F667" s="204">
        <f t="shared" si="21"/>
        <v>6000</v>
      </c>
      <c r="G667" s="193" t="s">
        <v>60</v>
      </c>
      <c r="H667" s="25"/>
    </row>
    <row r="668" spans="1:8" s="117" customFormat="1" x14ac:dyDescent="0.3">
      <c r="A668" s="178">
        <v>659</v>
      </c>
      <c r="B668" s="287" t="s">
        <v>689</v>
      </c>
      <c r="C668" s="50" t="s">
        <v>692</v>
      </c>
      <c r="D668" s="182" t="s">
        <v>16</v>
      </c>
      <c r="E668" s="182">
        <v>2</v>
      </c>
      <c r="F668" s="204">
        <f t="shared" si="21"/>
        <v>800</v>
      </c>
      <c r="G668" s="193" t="s">
        <v>61</v>
      </c>
      <c r="H668" s="25"/>
    </row>
    <row r="669" spans="1:8" s="117" customFormat="1" x14ac:dyDescent="0.3">
      <c r="A669" s="178">
        <v>660</v>
      </c>
      <c r="B669" s="291" t="s">
        <v>691</v>
      </c>
      <c r="C669" s="50" t="s">
        <v>692</v>
      </c>
      <c r="D669" s="182" t="s">
        <v>14</v>
      </c>
      <c r="E669" s="182">
        <v>60</v>
      </c>
      <c r="F669" s="204">
        <f t="shared" si="21"/>
        <v>24000</v>
      </c>
      <c r="G669" s="193" t="s">
        <v>100</v>
      </c>
      <c r="H669" s="25"/>
    </row>
    <row r="670" spans="1:8" s="117" customFormat="1" x14ac:dyDescent="0.3">
      <c r="A670" s="178">
        <v>661</v>
      </c>
      <c r="B670" s="291" t="s">
        <v>693</v>
      </c>
      <c r="C670" s="50" t="s">
        <v>82</v>
      </c>
      <c r="D670" s="182" t="s">
        <v>14</v>
      </c>
      <c r="E670" s="182">
        <v>100</v>
      </c>
      <c r="F670" s="204">
        <f t="shared" si="21"/>
        <v>40000</v>
      </c>
      <c r="G670" s="193" t="s">
        <v>61</v>
      </c>
      <c r="H670" s="25"/>
    </row>
    <row r="671" spans="1:8" s="117" customFormat="1" x14ac:dyDescent="0.3">
      <c r="A671" s="178">
        <v>662</v>
      </c>
      <c r="B671" s="315" t="s">
        <v>694</v>
      </c>
      <c r="C671" s="50" t="s">
        <v>82</v>
      </c>
      <c r="D671" s="182" t="s">
        <v>15</v>
      </c>
      <c r="E671" s="182">
        <v>2</v>
      </c>
      <c r="F671" s="204">
        <f t="shared" si="21"/>
        <v>800</v>
      </c>
      <c r="G671" s="193" t="s">
        <v>100</v>
      </c>
      <c r="H671" s="25"/>
    </row>
    <row r="672" spans="1:8" s="117" customFormat="1" x14ac:dyDescent="0.3">
      <c r="A672" s="178">
        <v>663</v>
      </c>
      <c r="B672" s="292" t="s">
        <v>695</v>
      </c>
      <c r="C672" s="50" t="s">
        <v>82</v>
      </c>
      <c r="D672" s="182" t="s">
        <v>15</v>
      </c>
      <c r="E672" s="182">
        <v>3</v>
      </c>
      <c r="F672" s="204">
        <f t="shared" si="21"/>
        <v>1200</v>
      </c>
      <c r="G672" s="193" t="s">
        <v>100</v>
      </c>
      <c r="H672" s="25"/>
    </row>
    <row r="673" spans="1:8" s="117" customFormat="1" x14ac:dyDescent="0.3">
      <c r="A673" s="178">
        <v>664</v>
      </c>
      <c r="B673" s="292" t="s">
        <v>696</v>
      </c>
      <c r="C673" s="50" t="s">
        <v>82</v>
      </c>
      <c r="D673" s="182" t="s">
        <v>15</v>
      </c>
      <c r="E673" s="182">
        <v>1</v>
      </c>
      <c r="F673" s="204">
        <f t="shared" si="21"/>
        <v>400</v>
      </c>
      <c r="G673" s="193" t="s">
        <v>60</v>
      </c>
      <c r="H673" s="25"/>
    </row>
    <row r="674" spans="1:8" s="117" customFormat="1" x14ac:dyDescent="0.3">
      <c r="A674" s="178">
        <v>665</v>
      </c>
      <c r="B674" s="292" t="s">
        <v>697</v>
      </c>
      <c r="C674" s="50" t="s">
        <v>82</v>
      </c>
      <c r="D674" s="182" t="s">
        <v>15</v>
      </c>
      <c r="E674" s="182">
        <v>1</v>
      </c>
      <c r="F674" s="204">
        <f t="shared" si="21"/>
        <v>400</v>
      </c>
      <c r="G674" s="193" t="s">
        <v>100</v>
      </c>
      <c r="H674" s="25"/>
    </row>
    <row r="675" spans="1:8" s="117" customFormat="1" x14ac:dyDescent="0.3">
      <c r="A675" s="178">
        <v>666</v>
      </c>
      <c r="B675" s="292" t="s">
        <v>698</v>
      </c>
      <c r="C675" s="50" t="s">
        <v>82</v>
      </c>
      <c r="D675" s="182" t="s">
        <v>15</v>
      </c>
      <c r="E675" s="182">
        <v>2</v>
      </c>
      <c r="F675" s="204">
        <f t="shared" si="21"/>
        <v>800</v>
      </c>
      <c r="G675" s="193" t="s">
        <v>99</v>
      </c>
      <c r="H675" s="25"/>
    </row>
    <row r="676" spans="1:8" s="117" customFormat="1" x14ac:dyDescent="0.3">
      <c r="A676" s="178">
        <v>667</v>
      </c>
      <c r="B676" s="287" t="s">
        <v>699</v>
      </c>
      <c r="C676" s="50" t="s">
        <v>82</v>
      </c>
      <c r="D676" s="182" t="s">
        <v>15</v>
      </c>
      <c r="E676" s="182">
        <v>1</v>
      </c>
      <c r="F676" s="204">
        <f t="shared" si="21"/>
        <v>400</v>
      </c>
      <c r="G676" s="193" t="s">
        <v>99</v>
      </c>
      <c r="H676" s="25"/>
    </row>
    <row r="677" spans="1:8" s="117" customFormat="1" x14ac:dyDescent="0.3">
      <c r="A677" s="178">
        <v>668</v>
      </c>
      <c r="B677" s="287" t="s">
        <v>700</v>
      </c>
      <c r="C677" s="50" t="s">
        <v>82</v>
      </c>
      <c r="D677" s="182" t="s">
        <v>15</v>
      </c>
      <c r="E677" s="182">
        <v>2</v>
      </c>
      <c r="F677" s="204">
        <f t="shared" si="21"/>
        <v>800</v>
      </c>
      <c r="G677" s="193" t="s">
        <v>60</v>
      </c>
      <c r="H677" s="25"/>
    </row>
    <row r="678" spans="1:8" s="117" customFormat="1" x14ac:dyDescent="0.3">
      <c r="A678" s="178">
        <v>669</v>
      </c>
      <c r="B678" s="287" t="s">
        <v>701</v>
      </c>
      <c r="C678" s="50" t="s">
        <v>82</v>
      </c>
      <c r="D678" s="182" t="s">
        <v>15</v>
      </c>
      <c r="E678" s="182">
        <v>1</v>
      </c>
      <c r="F678" s="204">
        <f t="shared" si="21"/>
        <v>400</v>
      </c>
      <c r="G678" s="193" t="s">
        <v>61</v>
      </c>
      <c r="H678" s="25"/>
    </row>
    <row r="679" spans="1:8" s="117" customFormat="1" x14ac:dyDescent="0.3">
      <c r="A679" s="178">
        <v>670</v>
      </c>
      <c r="B679" s="291" t="s">
        <v>1046</v>
      </c>
      <c r="C679" s="50" t="s">
        <v>82</v>
      </c>
      <c r="D679" s="182" t="s">
        <v>15</v>
      </c>
      <c r="E679" s="182">
        <v>2</v>
      </c>
      <c r="F679" s="204">
        <f t="shared" si="21"/>
        <v>800</v>
      </c>
      <c r="G679" s="193" t="s">
        <v>100</v>
      </c>
      <c r="H679" s="25"/>
    </row>
    <row r="680" spans="1:8" s="117" customFormat="1" x14ac:dyDescent="0.3">
      <c r="A680" s="178">
        <v>671</v>
      </c>
      <c r="B680" s="291" t="s">
        <v>702</v>
      </c>
      <c r="C680" s="50" t="s">
        <v>82</v>
      </c>
      <c r="D680" s="182" t="s">
        <v>15</v>
      </c>
      <c r="E680" s="182">
        <v>2</v>
      </c>
      <c r="F680" s="204">
        <f t="shared" si="21"/>
        <v>800</v>
      </c>
      <c r="G680" s="193" t="s">
        <v>61</v>
      </c>
      <c r="H680" s="25"/>
    </row>
    <row r="681" spans="1:8" s="117" customFormat="1" x14ac:dyDescent="0.3">
      <c r="A681" s="178">
        <v>672</v>
      </c>
      <c r="B681" s="291" t="s">
        <v>703</v>
      </c>
      <c r="C681" s="50" t="s">
        <v>82</v>
      </c>
      <c r="D681" s="182" t="s">
        <v>15</v>
      </c>
      <c r="E681" s="182">
        <v>2</v>
      </c>
      <c r="F681" s="204">
        <f t="shared" si="21"/>
        <v>800</v>
      </c>
      <c r="G681" s="193" t="s">
        <v>100</v>
      </c>
      <c r="H681" s="25"/>
    </row>
    <row r="682" spans="1:8" s="117" customFormat="1" x14ac:dyDescent="0.3">
      <c r="A682" s="178">
        <v>673</v>
      </c>
      <c r="B682" s="291" t="s">
        <v>704</v>
      </c>
      <c r="C682" s="50" t="s">
        <v>82</v>
      </c>
      <c r="D682" s="182" t="s">
        <v>15</v>
      </c>
      <c r="E682" s="182">
        <v>2</v>
      </c>
      <c r="F682" s="204">
        <f t="shared" si="21"/>
        <v>800</v>
      </c>
      <c r="G682" s="193" t="s">
        <v>100</v>
      </c>
      <c r="H682" s="25"/>
    </row>
    <row r="683" spans="1:8" s="117" customFormat="1" x14ac:dyDescent="0.3">
      <c r="A683" s="178">
        <v>674</v>
      </c>
      <c r="B683" s="291" t="s">
        <v>155</v>
      </c>
      <c r="C683" s="50" t="s">
        <v>82</v>
      </c>
      <c r="D683" s="182" t="s">
        <v>15</v>
      </c>
      <c r="E683" s="182">
        <v>3</v>
      </c>
      <c r="F683" s="204">
        <f t="shared" si="21"/>
        <v>1200</v>
      </c>
      <c r="G683" s="193" t="s">
        <v>60</v>
      </c>
      <c r="H683" s="25"/>
    </row>
    <row r="684" spans="1:8" s="117" customFormat="1" x14ac:dyDescent="0.3">
      <c r="A684" s="178">
        <v>675</v>
      </c>
      <c r="B684" s="291" t="s">
        <v>1042</v>
      </c>
      <c r="C684" s="50" t="s">
        <v>82</v>
      </c>
      <c r="D684" s="182" t="s">
        <v>15</v>
      </c>
      <c r="E684" s="182">
        <v>4</v>
      </c>
      <c r="F684" s="204">
        <f t="shared" si="21"/>
        <v>1600</v>
      </c>
      <c r="G684" s="193" t="s">
        <v>100</v>
      </c>
      <c r="H684" s="25"/>
    </row>
    <row r="685" spans="1:8" s="117" customFormat="1" x14ac:dyDescent="0.3">
      <c r="A685" s="178">
        <v>676</v>
      </c>
      <c r="B685" s="291" t="s">
        <v>1043</v>
      </c>
      <c r="C685" s="50" t="s">
        <v>82</v>
      </c>
      <c r="D685" s="182" t="s">
        <v>15</v>
      </c>
      <c r="E685" s="182">
        <v>5</v>
      </c>
      <c r="F685" s="204">
        <v>8800</v>
      </c>
      <c r="G685" s="193" t="s">
        <v>99</v>
      </c>
      <c r="H685" s="25"/>
    </row>
    <row r="686" spans="1:8" s="117" customFormat="1" x14ac:dyDescent="0.3">
      <c r="A686" s="178">
        <v>677</v>
      </c>
      <c r="B686" s="291" t="s">
        <v>1044</v>
      </c>
      <c r="C686" s="50" t="s">
        <v>82</v>
      </c>
      <c r="D686" s="182" t="s">
        <v>15</v>
      </c>
      <c r="E686" s="182">
        <v>6</v>
      </c>
      <c r="F686" s="204">
        <v>7800</v>
      </c>
      <c r="G686" s="193" t="s">
        <v>99</v>
      </c>
      <c r="H686" s="25"/>
    </row>
    <row r="687" spans="1:8" s="117" customFormat="1" x14ac:dyDescent="0.3">
      <c r="A687" s="178">
        <v>678</v>
      </c>
      <c r="B687" s="291" t="s">
        <v>1045</v>
      </c>
      <c r="C687" s="50" t="s">
        <v>82</v>
      </c>
      <c r="D687" s="182" t="s">
        <v>15</v>
      </c>
      <c r="E687" s="182">
        <v>7</v>
      </c>
      <c r="F687" s="204">
        <v>8800</v>
      </c>
      <c r="G687" s="193" t="s">
        <v>60</v>
      </c>
      <c r="H687" s="25"/>
    </row>
    <row r="688" spans="1:8" s="117" customFormat="1" x14ac:dyDescent="0.3">
      <c r="A688" s="178">
        <v>679</v>
      </c>
      <c r="B688" s="287" t="s">
        <v>1134</v>
      </c>
      <c r="C688" s="50" t="s">
        <v>82</v>
      </c>
      <c r="D688" s="182" t="s">
        <v>15</v>
      </c>
      <c r="E688" s="182">
        <v>1</v>
      </c>
      <c r="F688" s="204">
        <f t="shared" si="21"/>
        <v>400</v>
      </c>
      <c r="G688" s="193" t="s">
        <v>61</v>
      </c>
      <c r="H688" s="25"/>
    </row>
    <row r="689" spans="1:8" s="117" customFormat="1" x14ac:dyDescent="0.3">
      <c r="A689" s="178">
        <v>680</v>
      </c>
      <c r="B689" s="287" t="s">
        <v>705</v>
      </c>
      <c r="C689" s="50" t="s">
        <v>82</v>
      </c>
      <c r="D689" s="182" t="s">
        <v>15</v>
      </c>
      <c r="E689" s="182">
        <v>2</v>
      </c>
      <c r="F689" s="204">
        <f t="shared" si="21"/>
        <v>800</v>
      </c>
      <c r="G689" s="193" t="s">
        <v>100</v>
      </c>
      <c r="H689" s="25"/>
    </row>
    <row r="690" spans="1:8" s="117" customFormat="1" x14ac:dyDescent="0.3">
      <c r="A690" s="178">
        <v>681</v>
      </c>
      <c r="B690" s="291" t="s">
        <v>706</v>
      </c>
      <c r="C690" s="50" t="s">
        <v>82</v>
      </c>
      <c r="D690" s="182" t="s">
        <v>15</v>
      </c>
      <c r="E690" s="182">
        <v>2</v>
      </c>
      <c r="F690" s="204">
        <f t="shared" si="21"/>
        <v>800</v>
      </c>
      <c r="G690" s="193" t="s">
        <v>61</v>
      </c>
      <c r="H690" s="25"/>
    </row>
    <row r="691" spans="1:8" s="117" customFormat="1" x14ac:dyDescent="0.3">
      <c r="A691" s="178">
        <v>682</v>
      </c>
      <c r="B691" s="287" t="s">
        <v>707</v>
      </c>
      <c r="C691" s="50" t="s">
        <v>82</v>
      </c>
      <c r="D691" s="182" t="s">
        <v>15</v>
      </c>
      <c r="E691" s="182">
        <v>2</v>
      </c>
      <c r="F691" s="204">
        <f t="shared" si="21"/>
        <v>800</v>
      </c>
      <c r="G691" s="193" t="s">
        <v>100</v>
      </c>
      <c r="H691" s="25"/>
    </row>
    <row r="692" spans="1:8" s="117" customFormat="1" x14ac:dyDescent="0.3">
      <c r="A692" s="178">
        <v>683</v>
      </c>
      <c r="B692" s="287" t="s">
        <v>708</v>
      </c>
      <c r="C692" s="50" t="s">
        <v>82</v>
      </c>
      <c r="D692" s="182" t="s">
        <v>15</v>
      </c>
      <c r="E692" s="182">
        <v>4</v>
      </c>
      <c r="F692" s="204">
        <f t="shared" si="21"/>
        <v>1600</v>
      </c>
      <c r="G692" s="193" t="s">
        <v>100</v>
      </c>
      <c r="H692" s="25"/>
    </row>
    <row r="693" spans="1:8" s="117" customFormat="1" x14ac:dyDescent="0.3">
      <c r="A693" s="178">
        <v>684</v>
      </c>
      <c r="B693" s="287" t="s">
        <v>709</v>
      </c>
      <c r="C693" s="50" t="s">
        <v>926</v>
      </c>
      <c r="D693" s="182" t="s">
        <v>15</v>
      </c>
      <c r="E693" s="182">
        <v>1</v>
      </c>
      <c r="F693" s="204">
        <v>4500</v>
      </c>
      <c r="G693" s="193" t="s">
        <v>60</v>
      </c>
      <c r="H693" s="25"/>
    </row>
    <row r="694" spans="1:8" s="117" customFormat="1" x14ac:dyDescent="0.3">
      <c r="A694" s="178">
        <v>685</v>
      </c>
      <c r="B694" s="287" t="s">
        <v>925</v>
      </c>
      <c r="C694" s="50" t="s">
        <v>83</v>
      </c>
      <c r="D694" s="182" t="s">
        <v>9</v>
      </c>
      <c r="E694" s="182">
        <v>40</v>
      </c>
      <c r="F694" s="204">
        <f t="shared" si="21"/>
        <v>16000</v>
      </c>
      <c r="G694" s="193" t="s">
        <v>100</v>
      </c>
      <c r="H694" s="25"/>
    </row>
    <row r="695" spans="1:8" s="117" customFormat="1" x14ac:dyDescent="0.3">
      <c r="A695" s="178">
        <v>686</v>
      </c>
      <c r="B695" s="291" t="s">
        <v>558</v>
      </c>
      <c r="C695" s="50" t="s">
        <v>83</v>
      </c>
      <c r="D695" s="182" t="s">
        <v>9</v>
      </c>
      <c r="E695" s="182">
        <v>32</v>
      </c>
      <c r="F695" s="204">
        <f t="shared" si="21"/>
        <v>12800</v>
      </c>
      <c r="G695" s="193" t="s">
        <v>99</v>
      </c>
      <c r="H695" s="25"/>
    </row>
    <row r="696" spans="1:8" s="117" customFormat="1" x14ac:dyDescent="0.3">
      <c r="A696" s="178">
        <v>687</v>
      </c>
      <c r="B696" s="291" t="s">
        <v>927</v>
      </c>
      <c r="C696" s="50" t="s">
        <v>83</v>
      </c>
      <c r="D696" s="182" t="s">
        <v>9</v>
      </c>
      <c r="E696" s="182">
        <v>10</v>
      </c>
      <c r="F696" s="204">
        <f t="shared" si="21"/>
        <v>4000</v>
      </c>
      <c r="G696" s="193" t="s">
        <v>99</v>
      </c>
      <c r="H696" s="25"/>
    </row>
    <row r="697" spans="1:8" s="117" customFormat="1" x14ac:dyDescent="0.3">
      <c r="A697" s="178">
        <v>688</v>
      </c>
      <c r="B697" s="291" t="s">
        <v>928</v>
      </c>
      <c r="C697" s="50" t="s">
        <v>83</v>
      </c>
      <c r="D697" s="182" t="s">
        <v>9</v>
      </c>
      <c r="E697" s="182">
        <v>10</v>
      </c>
      <c r="F697" s="204">
        <f t="shared" si="21"/>
        <v>4000</v>
      </c>
      <c r="G697" s="193" t="s">
        <v>60</v>
      </c>
      <c r="H697" s="25"/>
    </row>
    <row r="698" spans="1:8" s="117" customFormat="1" x14ac:dyDescent="0.3">
      <c r="A698" s="178">
        <v>689</v>
      </c>
      <c r="B698" s="287" t="s">
        <v>438</v>
      </c>
      <c r="C698" s="50" t="s">
        <v>83</v>
      </c>
      <c r="D698" s="182" t="s">
        <v>9</v>
      </c>
      <c r="E698" s="182">
        <v>50</v>
      </c>
      <c r="F698" s="204">
        <f t="shared" si="21"/>
        <v>20000</v>
      </c>
      <c r="G698" s="193" t="s">
        <v>61</v>
      </c>
      <c r="H698" s="25"/>
    </row>
    <row r="699" spans="1:8" s="117" customFormat="1" x14ac:dyDescent="0.3">
      <c r="A699" s="178">
        <v>690</v>
      </c>
      <c r="B699" s="287" t="s">
        <v>824</v>
      </c>
      <c r="C699" s="50" t="s">
        <v>83</v>
      </c>
      <c r="D699" s="182" t="s">
        <v>9</v>
      </c>
      <c r="E699" s="182">
        <v>40</v>
      </c>
      <c r="F699" s="204">
        <f t="shared" si="21"/>
        <v>16000</v>
      </c>
      <c r="G699" s="193" t="s">
        <v>100</v>
      </c>
      <c r="H699" s="25"/>
    </row>
    <row r="700" spans="1:8" s="117" customFormat="1" x14ac:dyDescent="0.3">
      <c r="A700" s="178">
        <v>691</v>
      </c>
      <c r="B700" s="287" t="s">
        <v>472</v>
      </c>
      <c r="C700" s="50" t="s">
        <v>929</v>
      </c>
      <c r="D700" s="182" t="s">
        <v>9</v>
      </c>
      <c r="E700" s="182">
        <v>15</v>
      </c>
      <c r="F700" s="204">
        <f t="shared" si="21"/>
        <v>6000</v>
      </c>
      <c r="G700" s="193" t="s">
        <v>61</v>
      </c>
      <c r="H700" s="25"/>
    </row>
    <row r="701" spans="1:8" s="117" customFormat="1" x14ac:dyDescent="0.3">
      <c r="A701" s="178">
        <v>692</v>
      </c>
      <c r="B701" s="287" t="s">
        <v>427</v>
      </c>
      <c r="C701" s="50" t="s">
        <v>929</v>
      </c>
      <c r="D701" s="182" t="s">
        <v>9</v>
      </c>
      <c r="E701" s="182">
        <v>7</v>
      </c>
      <c r="F701" s="204">
        <f t="shared" si="21"/>
        <v>2800</v>
      </c>
      <c r="G701" s="193" t="s">
        <v>100</v>
      </c>
      <c r="H701" s="25"/>
    </row>
    <row r="702" spans="1:8" s="117" customFormat="1" x14ac:dyDescent="0.3">
      <c r="A702" s="178">
        <v>693</v>
      </c>
      <c r="B702" s="287" t="s">
        <v>428</v>
      </c>
      <c r="C702" s="50" t="s">
        <v>929</v>
      </c>
      <c r="D702" s="182" t="s">
        <v>9</v>
      </c>
      <c r="E702" s="182">
        <v>16</v>
      </c>
      <c r="F702" s="204">
        <f t="shared" si="21"/>
        <v>6400</v>
      </c>
      <c r="G702" s="193" t="s">
        <v>100</v>
      </c>
      <c r="H702" s="25"/>
    </row>
    <row r="703" spans="1:8" s="117" customFormat="1" ht="26.4" x14ac:dyDescent="0.3">
      <c r="A703" s="178">
        <v>694</v>
      </c>
      <c r="B703" s="287" t="s">
        <v>429</v>
      </c>
      <c r="C703" s="50" t="s">
        <v>930</v>
      </c>
      <c r="D703" s="182" t="s">
        <v>9</v>
      </c>
      <c r="E703" s="182">
        <v>7</v>
      </c>
      <c r="F703" s="204">
        <v>6800</v>
      </c>
      <c r="G703" s="193" t="s">
        <v>60</v>
      </c>
      <c r="H703" s="25"/>
    </row>
    <row r="704" spans="1:8" s="117" customFormat="1" ht="26.4" x14ac:dyDescent="0.3">
      <c r="A704" s="178">
        <v>695</v>
      </c>
      <c r="B704" s="287" t="s">
        <v>817</v>
      </c>
      <c r="C704" s="50" t="s">
        <v>930</v>
      </c>
      <c r="D704" s="182" t="s">
        <v>9</v>
      </c>
      <c r="E704" s="182">
        <v>7</v>
      </c>
      <c r="F704" s="204">
        <v>6800</v>
      </c>
      <c r="G704" s="193" t="s">
        <v>100</v>
      </c>
      <c r="H704" s="25"/>
    </row>
    <row r="705" spans="1:8" s="117" customFormat="1" x14ac:dyDescent="0.3">
      <c r="A705" s="178">
        <v>696</v>
      </c>
      <c r="B705" s="287" t="s">
        <v>435</v>
      </c>
      <c r="C705" s="50" t="s">
        <v>83</v>
      </c>
      <c r="D705" s="182" t="s">
        <v>9</v>
      </c>
      <c r="E705" s="182">
        <v>7</v>
      </c>
      <c r="F705" s="204">
        <v>6800</v>
      </c>
      <c r="G705" s="193" t="s">
        <v>99</v>
      </c>
      <c r="H705" s="25"/>
    </row>
    <row r="706" spans="1:8" s="117" customFormat="1" x14ac:dyDescent="0.3">
      <c r="A706" s="178">
        <v>697</v>
      </c>
      <c r="B706" s="287" t="s">
        <v>372</v>
      </c>
      <c r="C706" s="50"/>
      <c r="D706" s="182" t="s">
        <v>9</v>
      </c>
      <c r="E706" s="182">
        <v>6</v>
      </c>
      <c r="F706" s="204">
        <v>5400</v>
      </c>
      <c r="G706" s="193" t="s">
        <v>99</v>
      </c>
      <c r="H706" s="25"/>
    </row>
    <row r="707" spans="1:8" s="117" customFormat="1" x14ac:dyDescent="0.3">
      <c r="A707" s="178">
        <v>698</v>
      </c>
      <c r="B707" s="289" t="s">
        <v>710</v>
      </c>
      <c r="C707" s="121" t="s">
        <v>82</v>
      </c>
      <c r="D707" s="120" t="s">
        <v>9</v>
      </c>
      <c r="E707" s="120">
        <v>20</v>
      </c>
      <c r="F707" s="204">
        <f t="shared" si="21"/>
        <v>8000</v>
      </c>
      <c r="G707" s="193" t="s">
        <v>60</v>
      </c>
      <c r="H707" s="25"/>
    </row>
    <row r="708" spans="1:8" s="117" customFormat="1" x14ac:dyDescent="0.3">
      <c r="A708" s="178">
        <v>699</v>
      </c>
      <c r="B708" s="289" t="s">
        <v>526</v>
      </c>
      <c r="C708" s="121" t="s">
        <v>82</v>
      </c>
      <c r="D708" s="120" t="s">
        <v>9</v>
      </c>
      <c r="E708" s="120">
        <v>70</v>
      </c>
      <c r="F708" s="204">
        <f t="shared" si="21"/>
        <v>28000</v>
      </c>
      <c r="G708" s="193" t="s">
        <v>61</v>
      </c>
      <c r="H708" s="25"/>
    </row>
    <row r="709" spans="1:8" s="117" customFormat="1" x14ac:dyDescent="0.3">
      <c r="A709" s="178">
        <v>700</v>
      </c>
      <c r="B709" s="289" t="s">
        <v>711</v>
      </c>
      <c r="C709" s="121" t="s">
        <v>82</v>
      </c>
      <c r="D709" s="120" t="s">
        <v>9</v>
      </c>
      <c r="E709" s="120">
        <v>15</v>
      </c>
      <c r="F709" s="204">
        <f t="shared" si="21"/>
        <v>6000</v>
      </c>
      <c r="G709" s="193" t="s">
        <v>100</v>
      </c>
      <c r="H709" s="25"/>
    </row>
    <row r="710" spans="1:8" s="117" customFormat="1" x14ac:dyDescent="0.3">
      <c r="A710" s="178">
        <v>701</v>
      </c>
      <c r="B710" s="289" t="s">
        <v>712</v>
      </c>
      <c r="C710" s="121" t="s">
        <v>82</v>
      </c>
      <c r="D710" s="120" t="s">
        <v>9</v>
      </c>
      <c r="E710" s="120">
        <v>70</v>
      </c>
      <c r="F710" s="204">
        <f t="shared" si="21"/>
        <v>28000</v>
      </c>
      <c r="G710" s="193" t="s">
        <v>61</v>
      </c>
      <c r="H710" s="25"/>
    </row>
    <row r="711" spans="1:8" s="117" customFormat="1" x14ac:dyDescent="0.3">
      <c r="A711" s="178">
        <v>702</v>
      </c>
      <c r="B711" s="289" t="s">
        <v>713</v>
      </c>
      <c r="C711" s="121" t="s">
        <v>82</v>
      </c>
      <c r="D711" s="120" t="s">
        <v>9</v>
      </c>
      <c r="E711" s="120">
        <v>60</v>
      </c>
      <c r="F711" s="204">
        <f t="shared" si="21"/>
        <v>24000</v>
      </c>
      <c r="G711" s="193" t="s">
        <v>100</v>
      </c>
      <c r="H711" s="25"/>
    </row>
    <row r="712" spans="1:8" s="117" customFormat="1" x14ac:dyDescent="0.3">
      <c r="A712" s="178">
        <v>703</v>
      </c>
      <c r="B712" s="289" t="s">
        <v>714</v>
      </c>
      <c r="C712" s="121" t="s">
        <v>82</v>
      </c>
      <c r="D712" s="120" t="s">
        <v>9</v>
      </c>
      <c r="E712" s="120">
        <v>35</v>
      </c>
      <c r="F712" s="204">
        <f t="shared" si="21"/>
        <v>14000</v>
      </c>
      <c r="G712" s="193" t="s">
        <v>100</v>
      </c>
      <c r="H712" s="25"/>
    </row>
    <row r="713" spans="1:8" s="117" customFormat="1" x14ac:dyDescent="0.3">
      <c r="A713" s="178">
        <v>704</v>
      </c>
      <c r="B713" s="289" t="s">
        <v>715</v>
      </c>
      <c r="C713" s="121" t="s">
        <v>82</v>
      </c>
      <c r="D713" s="120" t="s">
        <v>9</v>
      </c>
      <c r="E713" s="120">
        <v>15</v>
      </c>
      <c r="F713" s="204">
        <f t="shared" si="21"/>
        <v>6000</v>
      </c>
      <c r="G713" s="193" t="s">
        <v>60</v>
      </c>
      <c r="H713" s="25"/>
    </row>
    <row r="714" spans="1:8" s="117" customFormat="1" x14ac:dyDescent="0.3">
      <c r="A714" s="178">
        <v>705</v>
      </c>
      <c r="B714" s="289" t="s">
        <v>716</v>
      </c>
      <c r="C714" s="121" t="s">
        <v>82</v>
      </c>
      <c r="D714" s="120" t="s">
        <v>9</v>
      </c>
      <c r="E714" s="120">
        <v>50</v>
      </c>
      <c r="F714" s="204">
        <f t="shared" si="21"/>
        <v>20000</v>
      </c>
      <c r="G714" s="193" t="s">
        <v>100</v>
      </c>
      <c r="H714" s="25"/>
    </row>
    <row r="715" spans="1:8" s="117" customFormat="1" x14ac:dyDescent="0.3">
      <c r="A715" s="178">
        <v>706</v>
      </c>
      <c r="B715" s="289" t="s">
        <v>717</v>
      </c>
      <c r="C715" s="121" t="s">
        <v>82</v>
      </c>
      <c r="D715" s="120" t="s">
        <v>9</v>
      </c>
      <c r="E715" s="120">
        <v>55</v>
      </c>
      <c r="F715" s="204">
        <f t="shared" ref="F715:F750" si="22">E715*400</f>
        <v>22000</v>
      </c>
      <c r="G715" s="193" t="s">
        <v>99</v>
      </c>
      <c r="H715" s="25"/>
    </row>
    <row r="716" spans="1:8" s="117" customFormat="1" x14ac:dyDescent="0.3">
      <c r="A716" s="178">
        <v>707</v>
      </c>
      <c r="B716" s="289" t="s">
        <v>528</v>
      </c>
      <c r="C716" s="121" t="s">
        <v>82</v>
      </c>
      <c r="D716" s="120" t="s">
        <v>9</v>
      </c>
      <c r="E716" s="120">
        <v>40</v>
      </c>
      <c r="F716" s="204">
        <f t="shared" si="22"/>
        <v>16000</v>
      </c>
      <c r="G716" s="193" t="s">
        <v>99</v>
      </c>
      <c r="H716" s="25"/>
    </row>
    <row r="717" spans="1:8" s="117" customFormat="1" x14ac:dyDescent="0.3">
      <c r="A717" s="178">
        <v>708</v>
      </c>
      <c r="B717" s="289" t="s">
        <v>718</v>
      </c>
      <c r="C717" s="121" t="s">
        <v>82</v>
      </c>
      <c r="D717" s="120" t="s">
        <v>9</v>
      </c>
      <c r="E717" s="120">
        <v>70</v>
      </c>
      <c r="F717" s="204">
        <f t="shared" si="22"/>
        <v>28000</v>
      </c>
      <c r="G717" s="193" t="s">
        <v>60</v>
      </c>
      <c r="H717" s="25"/>
    </row>
    <row r="718" spans="1:8" s="117" customFormat="1" x14ac:dyDescent="0.3">
      <c r="A718" s="178">
        <v>709</v>
      </c>
      <c r="B718" s="289" t="s">
        <v>719</v>
      </c>
      <c r="C718" s="121" t="s">
        <v>82</v>
      </c>
      <c r="D718" s="120" t="s">
        <v>9</v>
      </c>
      <c r="E718" s="120">
        <v>20</v>
      </c>
      <c r="F718" s="204">
        <f t="shared" si="22"/>
        <v>8000</v>
      </c>
      <c r="G718" s="193" t="s">
        <v>61</v>
      </c>
      <c r="H718" s="25"/>
    </row>
    <row r="719" spans="1:8" s="117" customFormat="1" x14ac:dyDescent="0.3">
      <c r="A719" s="178">
        <v>710</v>
      </c>
      <c r="B719" s="289" t="s">
        <v>720</v>
      </c>
      <c r="C719" s="121" t="s">
        <v>82</v>
      </c>
      <c r="D719" s="120" t="s">
        <v>9</v>
      </c>
      <c r="E719" s="120">
        <v>40</v>
      </c>
      <c r="F719" s="204">
        <f t="shared" si="22"/>
        <v>16000</v>
      </c>
      <c r="G719" s="193" t="s">
        <v>100</v>
      </c>
      <c r="H719" s="25"/>
    </row>
    <row r="720" spans="1:8" s="117" customFormat="1" x14ac:dyDescent="0.3">
      <c r="A720" s="178">
        <v>711</v>
      </c>
      <c r="B720" s="289" t="s">
        <v>721</v>
      </c>
      <c r="C720" s="121" t="s">
        <v>82</v>
      </c>
      <c r="D720" s="120" t="s">
        <v>9</v>
      </c>
      <c r="E720" s="120">
        <v>50</v>
      </c>
      <c r="F720" s="204">
        <f t="shared" si="22"/>
        <v>20000</v>
      </c>
      <c r="G720" s="193" t="s">
        <v>61</v>
      </c>
      <c r="H720" s="25"/>
    </row>
    <row r="721" spans="1:8" s="117" customFormat="1" x14ac:dyDescent="0.3">
      <c r="A721" s="178">
        <v>712</v>
      </c>
      <c r="B721" s="289" t="s">
        <v>722</v>
      </c>
      <c r="C721" s="121" t="s">
        <v>82</v>
      </c>
      <c r="D721" s="120" t="s">
        <v>9</v>
      </c>
      <c r="E721" s="120">
        <v>20</v>
      </c>
      <c r="F721" s="204">
        <f t="shared" si="22"/>
        <v>8000</v>
      </c>
      <c r="G721" s="193" t="s">
        <v>100</v>
      </c>
      <c r="H721" s="25"/>
    </row>
    <row r="722" spans="1:8" s="117" customFormat="1" x14ac:dyDescent="0.3">
      <c r="A722" s="178">
        <v>713</v>
      </c>
      <c r="B722" s="289" t="s">
        <v>723</v>
      </c>
      <c r="C722" s="121" t="s">
        <v>82</v>
      </c>
      <c r="D722" s="120" t="s">
        <v>9</v>
      </c>
      <c r="E722" s="120">
        <v>20</v>
      </c>
      <c r="F722" s="204">
        <f t="shared" si="22"/>
        <v>8000</v>
      </c>
      <c r="G722" s="193" t="s">
        <v>100</v>
      </c>
      <c r="H722" s="25"/>
    </row>
    <row r="723" spans="1:8" s="117" customFormat="1" x14ac:dyDescent="0.3">
      <c r="A723" s="178">
        <v>714</v>
      </c>
      <c r="B723" s="289" t="s">
        <v>724</v>
      </c>
      <c r="C723" s="121" t="s">
        <v>82</v>
      </c>
      <c r="D723" s="120" t="s">
        <v>9</v>
      </c>
      <c r="E723" s="120">
        <v>30</v>
      </c>
      <c r="F723" s="204">
        <f t="shared" si="22"/>
        <v>12000</v>
      </c>
      <c r="G723" s="193" t="s">
        <v>60</v>
      </c>
      <c r="H723" s="25"/>
    </row>
    <row r="724" spans="1:8" s="117" customFormat="1" x14ac:dyDescent="0.3">
      <c r="A724" s="178">
        <v>715</v>
      </c>
      <c r="B724" s="289" t="s">
        <v>725</v>
      </c>
      <c r="C724" s="121" t="s">
        <v>82</v>
      </c>
      <c r="D724" s="120" t="s">
        <v>9</v>
      </c>
      <c r="E724" s="120">
        <v>80</v>
      </c>
      <c r="F724" s="204">
        <f t="shared" si="22"/>
        <v>32000</v>
      </c>
      <c r="G724" s="193" t="s">
        <v>100</v>
      </c>
      <c r="H724" s="25"/>
    </row>
    <row r="725" spans="1:8" s="117" customFormat="1" x14ac:dyDescent="0.3">
      <c r="A725" s="178">
        <v>716</v>
      </c>
      <c r="B725" s="289" t="s">
        <v>532</v>
      </c>
      <c r="C725" s="121" t="s">
        <v>82</v>
      </c>
      <c r="D725" s="120" t="s">
        <v>9</v>
      </c>
      <c r="E725" s="120">
        <v>40</v>
      </c>
      <c r="F725" s="204">
        <f t="shared" si="22"/>
        <v>16000</v>
      </c>
      <c r="G725" s="193" t="s">
        <v>99</v>
      </c>
      <c r="H725" s="25"/>
    </row>
    <row r="726" spans="1:8" s="117" customFormat="1" x14ac:dyDescent="0.3">
      <c r="A726" s="178">
        <v>717</v>
      </c>
      <c r="B726" s="289" t="s">
        <v>726</v>
      </c>
      <c r="C726" s="121" t="s">
        <v>82</v>
      </c>
      <c r="D726" s="120" t="s">
        <v>9</v>
      </c>
      <c r="E726" s="120">
        <v>110</v>
      </c>
      <c r="F726" s="204">
        <f t="shared" si="22"/>
        <v>44000</v>
      </c>
      <c r="G726" s="193" t="s">
        <v>99</v>
      </c>
      <c r="H726" s="25"/>
    </row>
    <row r="727" spans="1:8" s="117" customFormat="1" x14ac:dyDescent="0.3">
      <c r="A727" s="178">
        <v>718</v>
      </c>
      <c r="B727" s="289" t="s">
        <v>727</v>
      </c>
      <c r="C727" s="121" t="s">
        <v>82</v>
      </c>
      <c r="D727" s="120" t="s">
        <v>9</v>
      </c>
      <c r="E727" s="120">
        <v>70</v>
      </c>
      <c r="F727" s="204">
        <f t="shared" si="22"/>
        <v>28000</v>
      </c>
      <c r="G727" s="193" t="s">
        <v>60</v>
      </c>
      <c r="H727" s="25"/>
    </row>
    <row r="728" spans="1:8" s="117" customFormat="1" x14ac:dyDescent="0.3">
      <c r="A728" s="178">
        <v>719</v>
      </c>
      <c r="B728" s="289" t="s">
        <v>728</v>
      </c>
      <c r="C728" s="121" t="s">
        <v>82</v>
      </c>
      <c r="D728" s="120" t="s">
        <v>9</v>
      </c>
      <c r="E728" s="120">
        <v>70</v>
      </c>
      <c r="F728" s="204">
        <f t="shared" si="22"/>
        <v>28000</v>
      </c>
      <c r="G728" s="193" t="s">
        <v>61</v>
      </c>
      <c r="H728" s="25"/>
    </row>
    <row r="729" spans="1:8" s="117" customFormat="1" x14ac:dyDescent="0.3">
      <c r="A729" s="178">
        <v>720</v>
      </c>
      <c r="B729" s="316" t="s">
        <v>729</v>
      </c>
      <c r="C729" s="121" t="s">
        <v>82</v>
      </c>
      <c r="D729" s="120" t="s">
        <v>9</v>
      </c>
      <c r="E729" s="120">
        <v>100</v>
      </c>
      <c r="F729" s="204">
        <f t="shared" si="22"/>
        <v>40000</v>
      </c>
      <c r="G729" s="193" t="s">
        <v>100</v>
      </c>
      <c r="H729" s="25"/>
    </row>
    <row r="730" spans="1:8" s="117" customFormat="1" x14ac:dyDescent="0.3">
      <c r="A730" s="178">
        <v>721</v>
      </c>
      <c r="B730" s="316" t="s">
        <v>730</v>
      </c>
      <c r="C730" s="121" t="s">
        <v>82</v>
      </c>
      <c r="D730" s="120" t="s">
        <v>9</v>
      </c>
      <c r="E730" s="120">
        <v>60</v>
      </c>
      <c r="F730" s="204">
        <f t="shared" si="22"/>
        <v>24000</v>
      </c>
      <c r="G730" s="193" t="s">
        <v>61</v>
      </c>
      <c r="H730" s="25"/>
    </row>
    <row r="731" spans="1:8" s="117" customFormat="1" x14ac:dyDescent="0.3">
      <c r="A731" s="178">
        <v>722</v>
      </c>
      <c r="B731" s="316" t="s">
        <v>731</v>
      </c>
      <c r="C731" s="121" t="s">
        <v>82</v>
      </c>
      <c r="D731" s="120" t="s">
        <v>9</v>
      </c>
      <c r="E731" s="120">
        <v>20</v>
      </c>
      <c r="F731" s="204">
        <f t="shared" si="22"/>
        <v>8000</v>
      </c>
      <c r="G731" s="193" t="s">
        <v>100</v>
      </c>
      <c r="H731" s="25"/>
    </row>
    <row r="732" spans="1:8" s="117" customFormat="1" x14ac:dyDescent="0.3">
      <c r="A732" s="178">
        <v>723</v>
      </c>
      <c r="B732" s="316" t="s">
        <v>732</v>
      </c>
      <c r="C732" s="121" t="s">
        <v>82</v>
      </c>
      <c r="D732" s="120" t="s">
        <v>9</v>
      </c>
      <c r="E732" s="120">
        <v>15</v>
      </c>
      <c r="F732" s="204">
        <f t="shared" si="22"/>
        <v>6000</v>
      </c>
      <c r="G732" s="193" t="s">
        <v>100</v>
      </c>
      <c r="H732" s="25"/>
    </row>
    <row r="733" spans="1:8" s="117" customFormat="1" x14ac:dyDescent="0.3">
      <c r="A733" s="178">
        <v>724</v>
      </c>
      <c r="B733" s="316" t="s">
        <v>733</v>
      </c>
      <c r="C733" s="121" t="s">
        <v>82</v>
      </c>
      <c r="D733" s="120" t="s">
        <v>9</v>
      </c>
      <c r="E733" s="120">
        <v>20</v>
      </c>
      <c r="F733" s="204">
        <f t="shared" si="22"/>
        <v>8000</v>
      </c>
      <c r="G733" s="193" t="s">
        <v>60</v>
      </c>
      <c r="H733" s="25"/>
    </row>
    <row r="734" spans="1:8" s="117" customFormat="1" x14ac:dyDescent="0.3">
      <c r="A734" s="178">
        <v>725</v>
      </c>
      <c r="B734" s="316" t="s">
        <v>734</v>
      </c>
      <c r="C734" s="121" t="s">
        <v>82</v>
      </c>
      <c r="D734" s="120" t="s">
        <v>9</v>
      </c>
      <c r="E734" s="120">
        <v>30</v>
      </c>
      <c r="F734" s="204">
        <f t="shared" si="22"/>
        <v>12000</v>
      </c>
      <c r="G734" s="193" t="s">
        <v>100</v>
      </c>
      <c r="H734" s="25"/>
    </row>
    <row r="735" spans="1:8" s="117" customFormat="1" x14ac:dyDescent="0.3">
      <c r="A735" s="178">
        <v>726</v>
      </c>
      <c r="B735" s="316" t="s">
        <v>735</v>
      </c>
      <c r="C735" s="121" t="s">
        <v>82</v>
      </c>
      <c r="D735" s="120" t="s">
        <v>9</v>
      </c>
      <c r="E735" s="120">
        <v>15</v>
      </c>
      <c r="F735" s="204">
        <f t="shared" si="22"/>
        <v>6000</v>
      </c>
      <c r="G735" s="193" t="s">
        <v>99</v>
      </c>
      <c r="H735" s="25"/>
    </row>
    <row r="736" spans="1:8" s="117" customFormat="1" x14ac:dyDescent="0.3">
      <c r="A736" s="178">
        <v>727</v>
      </c>
      <c r="B736" s="316" t="s">
        <v>1066</v>
      </c>
      <c r="C736" s="121" t="s">
        <v>82</v>
      </c>
      <c r="D736" s="120" t="s">
        <v>9</v>
      </c>
      <c r="E736" s="120">
        <v>80</v>
      </c>
      <c r="F736" s="204">
        <f t="shared" si="22"/>
        <v>32000</v>
      </c>
      <c r="G736" s="193" t="s">
        <v>99</v>
      </c>
      <c r="H736" s="25"/>
    </row>
    <row r="737" spans="1:8" s="117" customFormat="1" x14ac:dyDescent="0.3">
      <c r="A737" s="178">
        <v>728</v>
      </c>
      <c r="B737" s="316" t="s">
        <v>736</v>
      </c>
      <c r="C737" s="121" t="s">
        <v>82</v>
      </c>
      <c r="D737" s="120" t="s">
        <v>9</v>
      </c>
      <c r="E737" s="120">
        <v>15</v>
      </c>
      <c r="F737" s="204">
        <f t="shared" si="22"/>
        <v>6000</v>
      </c>
      <c r="G737" s="193" t="s">
        <v>60</v>
      </c>
      <c r="H737" s="25"/>
    </row>
    <row r="738" spans="1:8" s="117" customFormat="1" x14ac:dyDescent="0.3">
      <c r="A738" s="178">
        <v>729</v>
      </c>
      <c r="B738" s="316" t="s">
        <v>737</v>
      </c>
      <c r="C738" s="121" t="s">
        <v>738</v>
      </c>
      <c r="D738" s="120" t="s">
        <v>9</v>
      </c>
      <c r="E738" s="120">
        <v>15</v>
      </c>
      <c r="F738" s="204">
        <f t="shared" si="22"/>
        <v>6000</v>
      </c>
      <c r="G738" s="193" t="s">
        <v>61</v>
      </c>
      <c r="H738" s="25"/>
    </row>
    <row r="739" spans="1:8" s="117" customFormat="1" x14ac:dyDescent="0.3">
      <c r="A739" s="178">
        <v>730</v>
      </c>
      <c r="B739" s="289" t="s">
        <v>570</v>
      </c>
      <c r="C739" s="121" t="s">
        <v>738</v>
      </c>
      <c r="D739" s="120" t="s">
        <v>15</v>
      </c>
      <c r="E739" s="120">
        <v>3</v>
      </c>
      <c r="F739" s="204">
        <f t="shared" si="22"/>
        <v>1200</v>
      </c>
      <c r="G739" s="193" t="s">
        <v>100</v>
      </c>
      <c r="H739" s="25"/>
    </row>
    <row r="740" spans="1:8" s="117" customFormat="1" x14ac:dyDescent="0.3">
      <c r="A740" s="178">
        <v>731</v>
      </c>
      <c r="B740" s="289" t="s">
        <v>739</v>
      </c>
      <c r="C740" s="121" t="s">
        <v>738</v>
      </c>
      <c r="D740" s="120" t="s">
        <v>15</v>
      </c>
      <c r="E740" s="120">
        <v>6</v>
      </c>
      <c r="F740" s="204">
        <f t="shared" si="22"/>
        <v>2400</v>
      </c>
      <c r="G740" s="193" t="s">
        <v>61</v>
      </c>
      <c r="H740" s="25"/>
    </row>
    <row r="741" spans="1:8" s="117" customFormat="1" x14ac:dyDescent="0.3">
      <c r="A741" s="178">
        <v>732</v>
      </c>
      <c r="B741" s="289" t="s">
        <v>740</v>
      </c>
      <c r="C741" s="121" t="s">
        <v>738</v>
      </c>
      <c r="D741" s="120" t="s">
        <v>15</v>
      </c>
      <c r="E741" s="120">
        <v>19</v>
      </c>
      <c r="F741" s="204">
        <f t="shared" si="22"/>
        <v>7600</v>
      </c>
      <c r="G741" s="193" t="s">
        <v>100</v>
      </c>
      <c r="H741" s="25"/>
    </row>
    <row r="742" spans="1:8" s="117" customFormat="1" x14ac:dyDescent="0.3">
      <c r="A742" s="178">
        <v>733</v>
      </c>
      <c r="B742" s="289" t="s">
        <v>741</v>
      </c>
      <c r="C742" s="121" t="s">
        <v>738</v>
      </c>
      <c r="D742" s="120" t="s">
        <v>15</v>
      </c>
      <c r="E742" s="120">
        <v>2</v>
      </c>
      <c r="F742" s="204">
        <f t="shared" si="22"/>
        <v>800</v>
      </c>
      <c r="G742" s="193" t="s">
        <v>100</v>
      </c>
      <c r="H742" s="25"/>
    </row>
    <row r="743" spans="1:8" s="117" customFormat="1" x14ac:dyDescent="0.3">
      <c r="A743" s="178">
        <v>734</v>
      </c>
      <c r="B743" s="289" t="s">
        <v>742</v>
      </c>
      <c r="C743" s="121" t="s">
        <v>738</v>
      </c>
      <c r="D743" s="120" t="s">
        <v>15</v>
      </c>
      <c r="E743" s="120">
        <v>2</v>
      </c>
      <c r="F743" s="204">
        <f t="shared" si="22"/>
        <v>800</v>
      </c>
      <c r="G743" s="193" t="s">
        <v>60</v>
      </c>
      <c r="H743" s="25"/>
    </row>
    <row r="744" spans="1:8" s="117" customFormat="1" x14ac:dyDescent="0.3">
      <c r="A744" s="178">
        <v>735</v>
      </c>
      <c r="B744" s="289" t="s">
        <v>743</v>
      </c>
      <c r="C744" s="121" t="s">
        <v>738</v>
      </c>
      <c r="D744" s="120" t="s">
        <v>15</v>
      </c>
      <c r="E744" s="120">
        <v>2</v>
      </c>
      <c r="F744" s="204">
        <f t="shared" si="22"/>
        <v>800</v>
      </c>
      <c r="G744" s="193" t="s">
        <v>100</v>
      </c>
      <c r="H744" s="25"/>
    </row>
    <row r="745" spans="1:8" s="117" customFormat="1" x14ac:dyDescent="0.3">
      <c r="A745" s="178">
        <v>736</v>
      </c>
      <c r="B745" s="289" t="s">
        <v>744</v>
      </c>
      <c r="C745" s="121" t="s">
        <v>738</v>
      </c>
      <c r="D745" s="120" t="s">
        <v>15</v>
      </c>
      <c r="E745" s="120">
        <v>3</v>
      </c>
      <c r="F745" s="204">
        <f t="shared" si="22"/>
        <v>1200</v>
      </c>
      <c r="G745" s="193" t="s">
        <v>99</v>
      </c>
      <c r="H745" s="25"/>
    </row>
    <row r="746" spans="1:8" s="117" customFormat="1" x14ac:dyDescent="0.3">
      <c r="A746" s="178">
        <v>737</v>
      </c>
      <c r="B746" s="289" t="s">
        <v>745</v>
      </c>
      <c r="C746" s="121" t="s">
        <v>747</v>
      </c>
      <c r="D746" s="120" t="s">
        <v>15</v>
      </c>
      <c r="E746" s="120">
        <v>10</v>
      </c>
      <c r="F746" s="204">
        <f t="shared" si="22"/>
        <v>4000</v>
      </c>
      <c r="G746" s="193" t="s">
        <v>99</v>
      </c>
      <c r="H746" s="25"/>
    </row>
    <row r="747" spans="1:8" s="117" customFormat="1" x14ac:dyDescent="0.3">
      <c r="A747" s="178">
        <v>738</v>
      </c>
      <c r="B747" s="289" t="s">
        <v>746</v>
      </c>
      <c r="C747" s="121" t="s">
        <v>747</v>
      </c>
      <c r="D747" s="120" t="s">
        <v>15</v>
      </c>
      <c r="E747" s="120">
        <v>6</v>
      </c>
      <c r="F747" s="204">
        <f t="shared" si="22"/>
        <v>2400</v>
      </c>
      <c r="G747" s="193" t="s">
        <v>60</v>
      </c>
      <c r="H747" s="25"/>
    </row>
    <row r="748" spans="1:8" s="117" customFormat="1" x14ac:dyDescent="0.3">
      <c r="A748" s="178">
        <v>739</v>
      </c>
      <c r="B748" s="289" t="s">
        <v>748</v>
      </c>
      <c r="C748" s="121" t="s">
        <v>747</v>
      </c>
      <c r="D748" s="120" t="s">
        <v>15</v>
      </c>
      <c r="E748" s="120">
        <v>2</v>
      </c>
      <c r="F748" s="204">
        <f t="shared" si="22"/>
        <v>800</v>
      </c>
      <c r="G748" s="193" t="s">
        <v>61</v>
      </c>
      <c r="H748" s="25"/>
    </row>
    <row r="749" spans="1:8" s="117" customFormat="1" x14ac:dyDescent="0.3">
      <c r="A749" s="178">
        <v>740</v>
      </c>
      <c r="B749" s="289" t="s">
        <v>749</v>
      </c>
      <c r="C749" s="121" t="s">
        <v>755</v>
      </c>
      <c r="D749" s="120" t="s">
        <v>15</v>
      </c>
      <c r="E749" s="120">
        <v>4</v>
      </c>
      <c r="F749" s="204">
        <f t="shared" si="22"/>
        <v>1600</v>
      </c>
      <c r="G749" s="193" t="s">
        <v>100</v>
      </c>
      <c r="H749" s="25"/>
    </row>
    <row r="750" spans="1:8" s="117" customFormat="1" x14ac:dyDescent="0.3">
      <c r="A750" s="178">
        <v>741</v>
      </c>
      <c r="B750" s="289" t="s">
        <v>73</v>
      </c>
      <c r="C750" s="121" t="s">
        <v>755</v>
      </c>
      <c r="D750" s="120" t="s">
        <v>9</v>
      </c>
      <c r="E750" s="207">
        <v>20</v>
      </c>
      <c r="F750" s="204">
        <f t="shared" si="22"/>
        <v>8000</v>
      </c>
      <c r="G750" s="193" t="s">
        <v>61</v>
      </c>
      <c r="H750" s="25"/>
    </row>
    <row r="751" spans="1:8" s="117" customFormat="1" x14ac:dyDescent="0.3">
      <c r="A751" s="178">
        <v>742</v>
      </c>
      <c r="B751" s="289" t="s">
        <v>72</v>
      </c>
      <c r="C751" s="121" t="s">
        <v>755</v>
      </c>
      <c r="D751" s="120" t="s">
        <v>9</v>
      </c>
      <c r="E751" s="207">
        <v>20</v>
      </c>
      <c r="F751" s="204">
        <f>E751*320</f>
        <v>6400</v>
      </c>
      <c r="G751" s="193" t="s">
        <v>100</v>
      </c>
      <c r="H751" s="25"/>
    </row>
    <row r="752" spans="1:8" s="117" customFormat="1" x14ac:dyDescent="0.3">
      <c r="A752" s="178">
        <v>743</v>
      </c>
      <c r="B752" s="289" t="s">
        <v>750</v>
      </c>
      <c r="C752" s="121" t="s">
        <v>755</v>
      </c>
      <c r="D752" s="120" t="s">
        <v>9</v>
      </c>
      <c r="E752" s="207">
        <v>10</v>
      </c>
      <c r="F752" s="204">
        <f t="shared" ref="F752:F779" si="23">E752*320</f>
        <v>3200</v>
      </c>
      <c r="G752" s="193" t="s">
        <v>100</v>
      </c>
      <c r="H752" s="25"/>
    </row>
    <row r="753" spans="1:8" s="117" customFormat="1" x14ac:dyDescent="0.3">
      <c r="A753" s="178">
        <v>744</v>
      </c>
      <c r="B753" s="289" t="s">
        <v>570</v>
      </c>
      <c r="C753" s="121" t="s">
        <v>755</v>
      </c>
      <c r="D753" s="120" t="s">
        <v>9</v>
      </c>
      <c r="E753" s="207">
        <v>4</v>
      </c>
      <c r="F753" s="204">
        <f t="shared" si="23"/>
        <v>1280</v>
      </c>
      <c r="G753" s="193" t="s">
        <v>60</v>
      </c>
      <c r="H753" s="25"/>
    </row>
    <row r="754" spans="1:8" s="117" customFormat="1" x14ac:dyDescent="0.3">
      <c r="A754" s="178">
        <v>745</v>
      </c>
      <c r="B754" s="317" t="s">
        <v>569</v>
      </c>
      <c r="C754" s="121" t="s">
        <v>755</v>
      </c>
      <c r="D754" s="120" t="s">
        <v>9</v>
      </c>
      <c r="E754" s="207">
        <v>12</v>
      </c>
      <c r="F754" s="204">
        <f t="shared" si="23"/>
        <v>3840</v>
      </c>
      <c r="G754" s="193" t="s">
        <v>100</v>
      </c>
      <c r="H754" s="25"/>
    </row>
    <row r="755" spans="1:8" s="117" customFormat="1" x14ac:dyDescent="0.3">
      <c r="A755" s="178">
        <v>746</v>
      </c>
      <c r="B755" s="289" t="s">
        <v>572</v>
      </c>
      <c r="C755" s="121" t="s">
        <v>755</v>
      </c>
      <c r="D755" s="120" t="s">
        <v>9</v>
      </c>
      <c r="E755" s="207">
        <v>12</v>
      </c>
      <c r="F755" s="204">
        <f t="shared" si="23"/>
        <v>3840</v>
      </c>
      <c r="G755" s="193" t="s">
        <v>99</v>
      </c>
      <c r="H755" s="25"/>
    </row>
    <row r="756" spans="1:8" s="117" customFormat="1" x14ac:dyDescent="0.3">
      <c r="A756" s="178">
        <v>747</v>
      </c>
      <c r="B756" s="289" t="s">
        <v>275</v>
      </c>
      <c r="C756" s="121" t="s">
        <v>755</v>
      </c>
      <c r="D756" s="120" t="s">
        <v>9</v>
      </c>
      <c r="E756" s="207">
        <v>12</v>
      </c>
      <c r="F756" s="204">
        <f t="shared" si="23"/>
        <v>3840</v>
      </c>
      <c r="G756" s="193" t="s">
        <v>99</v>
      </c>
      <c r="H756" s="25"/>
    </row>
    <row r="757" spans="1:8" s="117" customFormat="1" x14ac:dyDescent="0.3">
      <c r="A757" s="178">
        <v>748</v>
      </c>
      <c r="B757" s="289" t="s">
        <v>571</v>
      </c>
      <c r="C757" s="121" t="s">
        <v>755</v>
      </c>
      <c r="D757" s="120" t="s">
        <v>9</v>
      </c>
      <c r="E757" s="207">
        <v>4</v>
      </c>
      <c r="F757" s="204">
        <f t="shared" si="23"/>
        <v>1280</v>
      </c>
      <c r="G757" s="193" t="s">
        <v>60</v>
      </c>
      <c r="H757" s="25"/>
    </row>
    <row r="758" spans="1:8" s="117" customFormat="1" x14ac:dyDescent="0.3">
      <c r="A758" s="178">
        <v>749</v>
      </c>
      <c r="B758" s="289" t="s">
        <v>751</v>
      </c>
      <c r="C758" s="121" t="s">
        <v>755</v>
      </c>
      <c r="D758" s="120" t="s">
        <v>9</v>
      </c>
      <c r="E758" s="207">
        <v>7</v>
      </c>
      <c r="F758" s="204">
        <f t="shared" si="23"/>
        <v>2240</v>
      </c>
      <c r="G758" s="193" t="s">
        <v>61</v>
      </c>
      <c r="H758" s="25"/>
    </row>
    <row r="759" spans="1:8" s="117" customFormat="1" x14ac:dyDescent="0.3">
      <c r="A759" s="178">
        <v>750</v>
      </c>
      <c r="B759" s="289" t="s">
        <v>317</v>
      </c>
      <c r="C759" s="121" t="s">
        <v>755</v>
      </c>
      <c r="D759" s="120" t="s">
        <v>9</v>
      </c>
      <c r="E759" s="207">
        <v>7</v>
      </c>
      <c r="F759" s="204">
        <f t="shared" si="23"/>
        <v>2240</v>
      </c>
      <c r="G759" s="193" t="s">
        <v>100</v>
      </c>
      <c r="H759" s="25"/>
    </row>
    <row r="760" spans="1:8" s="117" customFormat="1" x14ac:dyDescent="0.3">
      <c r="A760" s="178">
        <v>751</v>
      </c>
      <c r="B760" s="289" t="s">
        <v>318</v>
      </c>
      <c r="C760" s="121" t="s">
        <v>755</v>
      </c>
      <c r="D760" s="120" t="s">
        <v>9</v>
      </c>
      <c r="E760" s="207">
        <v>7</v>
      </c>
      <c r="F760" s="204">
        <f t="shared" si="23"/>
        <v>2240</v>
      </c>
      <c r="G760" s="193" t="s">
        <v>61</v>
      </c>
      <c r="H760" s="25"/>
    </row>
    <row r="761" spans="1:8" s="117" customFormat="1" x14ac:dyDescent="0.3">
      <c r="A761" s="178">
        <v>752</v>
      </c>
      <c r="B761" s="289" t="s">
        <v>752</v>
      </c>
      <c r="C761" s="121" t="s">
        <v>755</v>
      </c>
      <c r="D761" s="120" t="s">
        <v>9</v>
      </c>
      <c r="E761" s="207">
        <v>8</v>
      </c>
      <c r="F761" s="204">
        <f t="shared" si="23"/>
        <v>2560</v>
      </c>
      <c r="G761" s="193" t="s">
        <v>100</v>
      </c>
      <c r="H761" s="25"/>
    </row>
    <row r="762" spans="1:8" s="117" customFormat="1" x14ac:dyDescent="0.3">
      <c r="A762" s="178">
        <v>753</v>
      </c>
      <c r="B762" s="289" t="s">
        <v>753</v>
      </c>
      <c r="C762" s="121" t="s">
        <v>755</v>
      </c>
      <c r="D762" s="120" t="s">
        <v>9</v>
      </c>
      <c r="E762" s="207">
        <v>12</v>
      </c>
      <c r="F762" s="204">
        <f t="shared" si="23"/>
        <v>3840</v>
      </c>
      <c r="G762" s="193" t="s">
        <v>100</v>
      </c>
      <c r="H762" s="25"/>
    </row>
    <row r="763" spans="1:8" s="117" customFormat="1" x14ac:dyDescent="0.3">
      <c r="A763" s="178">
        <v>754</v>
      </c>
      <c r="B763" s="289" t="s">
        <v>581</v>
      </c>
      <c r="C763" s="121" t="s">
        <v>755</v>
      </c>
      <c r="D763" s="120" t="s">
        <v>9</v>
      </c>
      <c r="E763" s="207">
        <v>9</v>
      </c>
      <c r="F763" s="204">
        <f t="shared" si="23"/>
        <v>2880</v>
      </c>
      <c r="G763" s="193" t="s">
        <v>60</v>
      </c>
      <c r="H763" s="25"/>
    </row>
    <row r="764" spans="1:8" s="117" customFormat="1" x14ac:dyDescent="0.3">
      <c r="A764" s="178">
        <v>755</v>
      </c>
      <c r="B764" s="289" t="s">
        <v>291</v>
      </c>
      <c r="C764" s="121" t="s">
        <v>755</v>
      </c>
      <c r="D764" s="120" t="s">
        <v>9</v>
      </c>
      <c r="E764" s="207">
        <v>8</v>
      </c>
      <c r="F764" s="204">
        <f t="shared" si="23"/>
        <v>2560</v>
      </c>
      <c r="G764" s="193" t="s">
        <v>100</v>
      </c>
      <c r="H764" s="25"/>
    </row>
    <row r="765" spans="1:8" s="117" customFormat="1" x14ac:dyDescent="0.3">
      <c r="A765" s="178">
        <v>756</v>
      </c>
      <c r="B765" s="289" t="s">
        <v>292</v>
      </c>
      <c r="C765" s="121" t="s">
        <v>755</v>
      </c>
      <c r="D765" s="120" t="s">
        <v>9</v>
      </c>
      <c r="E765" s="207">
        <v>5</v>
      </c>
      <c r="F765" s="204">
        <v>3690</v>
      </c>
      <c r="G765" s="193" t="s">
        <v>99</v>
      </c>
      <c r="H765" s="25"/>
    </row>
    <row r="766" spans="1:8" s="117" customFormat="1" x14ac:dyDescent="0.3">
      <c r="A766" s="178">
        <v>757</v>
      </c>
      <c r="B766" s="289" t="s">
        <v>754</v>
      </c>
      <c r="C766" s="121" t="s">
        <v>755</v>
      </c>
      <c r="D766" s="120" t="s">
        <v>9</v>
      </c>
      <c r="E766" s="207">
        <v>6</v>
      </c>
      <c r="F766" s="204">
        <v>4960</v>
      </c>
      <c r="G766" s="193" t="s">
        <v>99</v>
      </c>
      <c r="H766" s="25"/>
    </row>
    <row r="767" spans="1:8" s="117" customFormat="1" x14ac:dyDescent="0.3">
      <c r="A767" s="178">
        <v>758</v>
      </c>
      <c r="B767" s="289" t="s">
        <v>290</v>
      </c>
      <c r="C767" s="121" t="s">
        <v>755</v>
      </c>
      <c r="D767" s="120" t="s">
        <v>9</v>
      </c>
      <c r="E767" s="207">
        <v>6</v>
      </c>
      <c r="F767" s="204">
        <f t="shared" si="23"/>
        <v>1920</v>
      </c>
      <c r="G767" s="193" t="s">
        <v>60</v>
      </c>
      <c r="H767" s="25"/>
    </row>
    <row r="768" spans="1:8" s="117" customFormat="1" x14ac:dyDescent="0.3">
      <c r="A768" s="178">
        <v>759</v>
      </c>
      <c r="B768" s="289" t="s">
        <v>288</v>
      </c>
      <c r="C768" s="121" t="s">
        <v>755</v>
      </c>
      <c r="D768" s="120" t="s">
        <v>9</v>
      </c>
      <c r="E768" s="207">
        <v>6</v>
      </c>
      <c r="F768" s="204">
        <f t="shared" si="23"/>
        <v>1920</v>
      </c>
      <c r="G768" s="193" t="s">
        <v>61</v>
      </c>
      <c r="H768" s="25"/>
    </row>
    <row r="769" spans="1:8" s="117" customFormat="1" x14ac:dyDescent="0.3">
      <c r="A769" s="178">
        <v>760</v>
      </c>
      <c r="B769" s="289" t="s">
        <v>287</v>
      </c>
      <c r="C769" s="121" t="s">
        <v>755</v>
      </c>
      <c r="D769" s="120" t="s">
        <v>9</v>
      </c>
      <c r="E769" s="207">
        <v>5</v>
      </c>
      <c r="F769" s="204">
        <f t="shared" si="23"/>
        <v>1600</v>
      </c>
      <c r="G769" s="193" t="s">
        <v>100</v>
      </c>
      <c r="H769" s="25"/>
    </row>
    <row r="770" spans="1:8" s="117" customFormat="1" x14ac:dyDescent="0.3">
      <c r="A770" s="178">
        <v>761</v>
      </c>
      <c r="B770" s="289" t="s">
        <v>286</v>
      </c>
      <c r="C770" s="121" t="s">
        <v>755</v>
      </c>
      <c r="D770" s="120" t="s">
        <v>9</v>
      </c>
      <c r="E770" s="207">
        <v>5</v>
      </c>
      <c r="F770" s="204">
        <f t="shared" si="23"/>
        <v>1600</v>
      </c>
      <c r="G770" s="193" t="s">
        <v>61</v>
      </c>
      <c r="H770" s="25"/>
    </row>
    <row r="771" spans="1:8" s="117" customFormat="1" x14ac:dyDescent="0.3">
      <c r="A771" s="178">
        <v>762</v>
      </c>
      <c r="B771" s="289" t="s">
        <v>580</v>
      </c>
      <c r="C771" s="121" t="s">
        <v>755</v>
      </c>
      <c r="D771" s="120" t="s">
        <v>9</v>
      </c>
      <c r="E771" s="207">
        <v>12</v>
      </c>
      <c r="F771" s="204">
        <f t="shared" si="23"/>
        <v>3840</v>
      </c>
      <c r="G771" s="193" t="s">
        <v>100</v>
      </c>
      <c r="H771" s="25"/>
    </row>
    <row r="772" spans="1:8" s="117" customFormat="1" x14ac:dyDescent="0.3">
      <c r="A772" s="178">
        <v>763</v>
      </c>
      <c r="B772" s="289" t="s">
        <v>285</v>
      </c>
      <c r="C772" s="121" t="s">
        <v>755</v>
      </c>
      <c r="D772" s="120" t="s">
        <v>9</v>
      </c>
      <c r="E772" s="207">
        <v>10.8</v>
      </c>
      <c r="F772" s="204">
        <f t="shared" si="23"/>
        <v>3456</v>
      </c>
      <c r="G772" s="193" t="s">
        <v>100</v>
      </c>
      <c r="H772" s="25"/>
    </row>
    <row r="773" spans="1:8" s="117" customFormat="1" x14ac:dyDescent="0.3">
      <c r="A773" s="178">
        <v>764</v>
      </c>
      <c r="B773" s="289" t="s">
        <v>579</v>
      </c>
      <c r="C773" s="112" t="s">
        <v>82</v>
      </c>
      <c r="D773" s="120" t="s">
        <v>9</v>
      </c>
      <c r="E773" s="207">
        <v>7</v>
      </c>
      <c r="F773" s="204">
        <f t="shared" si="23"/>
        <v>2240</v>
      </c>
      <c r="G773" s="193" t="s">
        <v>60</v>
      </c>
      <c r="H773" s="25"/>
    </row>
    <row r="774" spans="1:8" s="117" customFormat="1" x14ac:dyDescent="0.3">
      <c r="A774" s="178">
        <v>765</v>
      </c>
      <c r="B774" s="287" t="s">
        <v>756</v>
      </c>
      <c r="C774" s="112" t="s">
        <v>82</v>
      </c>
      <c r="D774" s="106" t="s">
        <v>9</v>
      </c>
      <c r="E774" s="106">
        <v>52</v>
      </c>
      <c r="F774" s="204">
        <v>9310</v>
      </c>
      <c r="G774" s="193" t="s">
        <v>100</v>
      </c>
      <c r="H774" s="25"/>
    </row>
    <row r="775" spans="1:8" s="117" customFormat="1" x14ac:dyDescent="0.3">
      <c r="A775" s="178">
        <v>766</v>
      </c>
      <c r="B775" s="287" t="s">
        <v>757</v>
      </c>
      <c r="C775" s="112" t="s">
        <v>82</v>
      </c>
      <c r="D775" s="106" t="s">
        <v>9</v>
      </c>
      <c r="E775" s="106">
        <v>52</v>
      </c>
      <c r="F775" s="204">
        <f t="shared" si="23"/>
        <v>16640</v>
      </c>
      <c r="G775" s="193" t="s">
        <v>99</v>
      </c>
      <c r="H775" s="25"/>
    </row>
    <row r="776" spans="1:8" s="117" customFormat="1" x14ac:dyDescent="0.3">
      <c r="A776" s="178">
        <v>767</v>
      </c>
      <c r="B776" s="287" t="s">
        <v>758</v>
      </c>
      <c r="C776" s="112" t="s">
        <v>82</v>
      </c>
      <c r="D776" s="106" t="s">
        <v>9</v>
      </c>
      <c r="E776" s="199">
        <v>124</v>
      </c>
      <c r="F776" s="204">
        <v>25493</v>
      </c>
      <c r="G776" s="193" t="s">
        <v>99</v>
      </c>
      <c r="H776" s="25"/>
    </row>
    <row r="777" spans="1:8" s="117" customFormat="1" x14ac:dyDescent="0.3">
      <c r="A777" s="178">
        <v>768</v>
      </c>
      <c r="B777" s="287" t="s">
        <v>600</v>
      </c>
      <c r="C777" s="112" t="s">
        <v>82</v>
      </c>
      <c r="D777" s="106" t="s">
        <v>9</v>
      </c>
      <c r="E777" s="106">
        <v>7</v>
      </c>
      <c r="F777" s="204">
        <f t="shared" si="23"/>
        <v>2240</v>
      </c>
      <c r="G777" s="193" t="s">
        <v>60</v>
      </c>
      <c r="H777" s="25"/>
    </row>
    <row r="778" spans="1:8" s="117" customFormat="1" x14ac:dyDescent="0.3">
      <c r="A778" s="178">
        <v>769</v>
      </c>
      <c r="B778" s="287" t="s">
        <v>759</v>
      </c>
      <c r="C778" s="50" t="s">
        <v>761</v>
      </c>
      <c r="D778" s="106" t="s">
        <v>15</v>
      </c>
      <c r="E778" s="106">
        <v>2</v>
      </c>
      <c r="F778" s="204">
        <f t="shared" si="23"/>
        <v>640</v>
      </c>
      <c r="G778" s="193" t="s">
        <v>61</v>
      </c>
      <c r="H778" s="25"/>
    </row>
    <row r="779" spans="1:8" s="117" customFormat="1" x14ac:dyDescent="0.3">
      <c r="A779" s="178">
        <v>770</v>
      </c>
      <c r="B779" s="287" t="s">
        <v>760</v>
      </c>
      <c r="C779" s="50" t="s">
        <v>761</v>
      </c>
      <c r="D779" s="106" t="s">
        <v>15</v>
      </c>
      <c r="E779" s="106">
        <v>5</v>
      </c>
      <c r="F779" s="204">
        <f t="shared" si="23"/>
        <v>1600</v>
      </c>
      <c r="G779" s="193" t="s">
        <v>100</v>
      </c>
      <c r="H779" s="25"/>
    </row>
    <row r="780" spans="1:8" s="117" customFormat="1" x14ac:dyDescent="0.3">
      <c r="A780" s="178">
        <v>771</v>
      </c>
      <c r="B780" s="287" t="s">
        <v>762</v>
      </c>
      <c r="C780" s="112" t="s">
        <v>84</v>
      </c>
      <c r="D780" s="106" t="s">
        <v>15</v>
      </c>
      <c r="E780" s="106">
        <v>2</v>
      </c>
      <c r="F780" s="204">
        <v>2640</v>
      </c>
      <c r="G780" s="193" t="s">
        <v>61</v>
      </c>
      <c r="H780" s="25"/>
    </row>
    <row r="781" spans="1:8" s="117" customFormat="1" x14ac:dyDescent="0.3">
      <c r="A781" s="178">
        <v>772</v>
      </c>
      <c r="B781" s="287" t="s">
        <v>763</v>
      </c>
      <c r="C781" s="112" t="s">
        <v>84</v>
      </c>
      <c r="D781" s="106" t="s">
        <v>15</v>
      </c>
      <c r="E781" s="106">
        <v>2</v>
      </c>
      <c r="F781" s="204">
        <v>2640</v>
      </c>
      <c r="G781" s="193" t="s">
        <v>99</v>
      </c>
      <c r="H781" s="25"/>
    </row>
    <row r="782" spans="1:8" s="117" customFormat="1" x14ac:dyDescent="0.3">
      <c r="A782" s="178">
        <v>773</v>
      </c>
      <c r="B782" s="290" t="s">
        <v>764</v>
      </c>
      <c r="C782" s="112" t="s">
        <v>84</v>
      </c>
      <c r="D782" s="106" t="s">
        <v>15</v>
      </c>
      <c r="E782" s="106">
        <v>1</v>
      </c>
      <c r="F782" s="204">
        <v>1320</v>
      </c>
      <c r="G782" s="193" t="s">
        <v>60</v>
      </c>
      <c r="H782" s="25"/>
    </row>
    <row r="783" spans="1:8" s="117" customFormat="1" x14ac:dyDescent="0.3">
      <c r="A783" s="178">
        <v>774</v>
      </c>
      <c r="B783" s="287" t="s">
        <v>765</v>
      </c>
      <c r="C783" s="121" t="s">
        <v>1008</v>
      </c>
      <c r="D783" s="106" t="s">
        <v>15</v>
      </c>
      <c r="E783" s="106">
        <v>1</v>
      </c>
      <c r="F783" s="204">
        <v>1320</v>
      </c>
      <c r="G783" s="193" t="s">
        <v>61</v>
      </c>
      <c r="H783" s="25"/>
    </row>
    <row r="784" spans="1:8" s="117" customFormat="1" x14ac:dyDescent="0.3">
      <c r="A784" s="178">
        <v>775</v>
      </c>
      <c r="B784" s="317" t="s">
        <v>1007</v>
      </c>
      <c r="C784" s="121" t="s">
        <v>1008</v>
      </c>
      <c r="D784" s="106" t="s">
        <v>15</v>
      </c>
      <c r="E784" s="106">
        <v>1</v>
      </c>
      <c r="F784" s="204">
        <v>1320</v>
      </c>
      <c r="G784" s="193" t="s">
        <v>61</v>
      </c>
      <c r="H784" s="25"/>
    </row>
    <row r="785" spans="1:8" x14ac:dyDescent="0.3">
      <c r="A785" s="178">
        <v>776</v>
      </c>
      <c r="B785" s="318" t="s">
        <v>13</v>
      </c>
      <c r="C785" s="147"/>
      <c r="D785" s="20"/>
      <c r="E785" s="54"/>
      <c r="F785" s="54">
        <f>SUM(F625:F784)</f>
        <v>1347430.54</v>
      </c>
      <c r="G785" s="122"/>
      <c r="H785" s="25"/>
    </row>
    <row r="786" spans="1:8" ht="15" customHeight="1" x14ac:dyDescent="0.3">
      <c r="A786" s="178">
        <v>777</v>
      </c>
      <c r="B786" s="319" t="s">
        <v>46</v>
      </c>
      <c r="C786" s="173"/>
      <c r="D786" s="56"/>
      <c r="E786" s="134"/>
      <c r="F786" s="134">
        <v>4386973</v>
      </c>
      <c r="G786" s="122"/>
      <c r="H786" s="25"/>
    </row>
    <row r="787" spans="1:8" ht="15" customHeight="1" x14ac:dyDescent="0.3">
      <c r="A787" s="178">
        <v>778</v>
      </c>
      <c r="B787" s="319" t="s">
        <v>47</v>
      </c>
      <c r="C787" s="99"/>
      <c r="D787" s="173"/>
      <c r="E787" s="173"/>
      <c r="F787" s="173"/>
      <c r="G787" s="173"/>
      <c r="H787" s="25"/>
    </row>
    <row r="788" spans="1:8" s="117" customFormat="1" ht="15" customHeight="1" x14ac:dyDescent="0.3">
      <c r="A788" s="178">
        <v>779</v>
      </c>
      <c r="B788" s="295" t="s">
        <v>766</v>
      </c>
      <c r="C788" s="198" t="s">
        <v>101</v>
      </c>
      <c r="D788" s="209" t="s">
        <v>14</v>
      </c>
      <c r="E788" s="106">
        <v>45</v>
      </c>
      <c r="F788" s="192">
        <f>E788*276</f>
        <v>12420</v>
      </c>
      <c r="G788" s="3" t="s">
        <v>99</v>
      </c>
      <c r="H788" s="25"/>
    </row>
    <row r="789" spans="1:8" s="117" customFormat="1" ht="15" customHeight="1" x14ac:dyDescent="0.3">
      <c r="A789" s="178">
        <v>780</v>
      </c>
      <c r="B789" s="295" t="s">
        <v>549</v>
      </c>
      <c r="C789" s="198" t="s">
        <v>101</v>
      </c>
      <c r="D789" s="209" t="s">
        <v>14</v>
      </c>
      <c r="E789" s="106">
        <v>45</v>
      </c>
      <c r="F789" s="192">
        <f t="shared" ref="F789:F827" si="24">E789*276</f>
        <v>12420</v>
      </c>
      <c r="G789" s="3" t="s">
        <v>99</v>
      </c>
      <c r="H789" s="25"/>
    </row>
    <row r="790" spans="1:8" s="117" customFormat="1" ht="15" customHeight="1" x14ac:dyDescent="0.3">
      <c r="A790" s="178">
        <v>781</v>
      </c>
      <c r="B790" s="295" t="s">
        <v>767</v>
      </c>
      <c r="C790" s="198" t="s">
        <v>101</v>
      </c>
      <c r="D790" s="106" t="s">
        <v>14</v>
      </c>
      <c r="E790" s="106">
        <v>20</v>
      </c>
      <c r="F790" s="192">
        <f t="shared" si="24"/>
        <v>5520</v>
      </c>
      <c r="G790" s="3" t="s">
        <v>100</v>
      </c>
      <c r="H790" s="25"/>
    </row>
    <row r="791" spans="1:8" s="117" customFormat="1" ht="15" customHeight="1" x14ac:dyDescent="0.3">
      <c r="A791" s="178">
        <v>782</v>
      </c>
      <c r="B791" s="320" t="s">
        <v>1135</v>
      </c>
      <c r="C791" s="198" t="s">
        <v>1077</v>
      </c>
      <c r="D791" s="93" t="s">
        <v>16</v>
      </c>
      <c r="E791" s="120">
        <v>10</v>
      </c>
      <c r="F791" s="192">
        <f t="shared" si="24"/>
        <v>2760</v>
      </c>
      <c r="G791" s="3" t="s">
        <v>60</v>
      </c>
      <c r="H791" s="25"/>
    </row>
    <row r="792" spans="1:8" s="117" customFormat="1" ht="15" customHeight="1" x14ac:dyDescent="0.3">
      <c r="A792" s="178">
        <v>783</v>
      </c>
      <c r="B792" s="320" t="s">
        <v>1078</v>
      </c>
      <c r="C792" s="198" t="s">
        <v>1079</v>
      </c>
      <c r="D792" s="93" t="s">
        <v>16</v>
      </c>
      <c r="E792" s="120">
        <v>1</v>
      </c>
      <c r="F792" s="192">
        <f t="shared" si="24"/>
        <v>276</v>
      </c>
      <c r="G792" s="3" t="s">
        <v>60</v>
      </c>
      <c r="H792" s="25"/>
    </row>
    <row r="793" spans="1:8" s="117" customFormat="1" ht="27.75" customHeight="1" x14ac:dyDescent="0.3">
      <c r="A793" s="178">
        <v>784</v>
      </c>
      <c r="B793" s="320" t="s">
        <v>1080</v>
      </c>
      <c r="C793" s="198" t="s">
        <v>101</v>
      </c>
      <c r="D793" s="93" t="s">
        <v>28</v>
      </c>
      <c r="E793" s="120">
        <v>20</v>
      </c>
      <c r="F793" s="192">
        <f t="shared" si="24"/>
        <v>5520</v>
      </c>
      <c r="G793" s="3" t="s">
        <v>61</v>
      </c>
      <c r="H793" s="25"/>
    </row>
    <row r="794" spans="1:8" s="117" customFormat="1" ht="15" customHeight="1" x14ac:dyDescent="0.3">
      <c r="A794" s="178">
        <v>785</v>
      </c>
      <c r="B794" s="320" t="s">
        <v>769</v>
      </c>
      <c r="C794" s="198" t="s">
        <v>101</v>
      </c>
      <c r="D794" s="93" t="s">
        <v>28</v>
      </c>
      <c r="E794" s="120">
        <v>15</v>
      </c>
      <c r="F794" s="192">
        <f t="shared" si="24"/>
        <v>4140</v>
      </c>
      <c r="G794" s="3" t="s">
        <v>61</v>
      </c>
      <c r="H794" s="25"/>
    </row>
    <row r="795" spans="1:8" s="117" customFormat="1" ht="15" customHeight="1" x14ac:dyDescent="0.3">
      <c r="A795" s="178">
        <v>786</v>
      </c>
      <c r="B795" s="320" t="s">
        <v>612</v>
      </c>
      <c r="C795" s="198" t="s">
        <v>101</v>
      </c>
      <c r="D795" s="93" t="s">
        <v>28</v>
      </c>
      <c r="E795" s="120">
        <v>35</v>
      </c>
      <c r="F795" s="192">
        <f t="shared" si="24"/>
        <v>9660</v>
      </c>
      <c r="G795" s="3" t="s">
        <v>99</v>
      </c>
      <c r="H795" s="25"/>
    </row>
    <row r="796" spans="1:8" s="117" customFormat="1" ht="15" customHeight="1" x14ac:dyDescent="0.3">
      <c r="A796" s="178">
        <v>787</v>
      </c>
      <c r="B796" s="320" t="s">
        <v>609</v>
      </c>
      <c r="C796" s="198" t="s">
        <v>101</v>
      </c>
      <c r="D796" s="93" t="s">
        <v>28</v>
      </c>
      <c r="E796" s="120">
        <v>25</v>
      </c>
      <c r="F796" s="192">
        <f t="shared" si="24"/>
        <v>6900</v>
      </c>
      <c r="G796" s="3" t="s">
        <v>99</v>
      </c>
      <c r="H796" s="25"/>
    </row>
    <row r="797" spans="1:8" s="117" customFormat="1" ht="15" customHeight="1" x14ac:dyDescent="0.3">
      <c r="A797" s="178">
        <v>788</v>
      </c>
      <c r="B797" s="320" t="s">
        <v>613</v>
      </c>
      <c r="C797" s="198" t="s">
        <v>101</v>
      </c>
      <c r="D797" s="93" t="s">
        <v>28</v>
      </c>
      <c r="E797" s="120">
        <v>35</v>
      </c>
      <c r="F797" s="192">
        <f t="shared" si="24"/>
        <v>9660</v>
      </c>
      <c r="G797" s="3" t="s">
        <v>100</v>
      </c>
      <c r="H797" s="25"/>
    </row>
    <row r="798" spans="1:8" s="117" customFormat="1" ht="15" customHeight="1" x14ac:dyDescent="0.3">
      <c r="A798" s="178">
        <v>789</v>
      </c>
      <c r="B798" s="320" t="s">
        <v>770</v>
      </c>
      <c r="C798" s="198" t="s">
        <v>101</v>
      </c>
      <c r="D798" s="93" t="s">
        <v>28</v>
      </c>
      <c r="E798" s="120">
        <v>30</v>
      </c>
      <c r="F798" s="192">
        <f t="shared" si="24"/>
        <v>8280</v>
      </c>
      <c r="G798" s="3" t="s">
        <v>60</v>
      </c>
      <c r="H798" s="25"/>
    </row>
    <row r="799" spans="1:8" s="117" customFormat="1" ht="15" customHeight="1" x14ac:dyDescent="0.3">
      <c r="A799" s="178">
        <v>790</v>
      </c>
      <c r="B799" s="320" t="s">
        <v>771</v>
      </c>
      <c r="C799" s="198" t="s">
        <v>101</v>
      </c>
      <c r="D799" s="93" t="s">
        <v>28</v>
      </c>
      <c r="E799" s="120">
        <v>25</v>
      </c>
      <c r="F799" s="192">
        <f t="shared" si="24"/>
        <v>6900</v>
      </c>
      <c r="G799" s="3" t="s">
        <v>60</v>
      </c>
      <c r="H799" s="25"/>
    </row>
    <row r="800" spans="1:8" s="117" customFormat="1" ht="15" customHeight="1" x14ac:dyDescent="0.3">
      <c r="A800" s="178">
        <v>791</v>
      </c>
      <c r="B800" s="286" t="s">
        <v>772</v>
      </c>
      <c r="C800" s="198" t="s">
        <v>101</v>
      </c>
      <c r="D800" s="93" t="s">
        <v>28</v>
      </c>
      <c r="E800" s="120">
        <v>20</v>
      </c>
      <c r="F800" s="192">
        <f t="shared" si="24"/>
        <v>5520</v>
      </c>
      <c r="G800" s="3" t="s">
        <v>61</v>
      </c>
      <c r="H800" s="25"/>
    </row>
    <row r="801" spans="1:8" s="117" customFormat="1" ht="15" customHeight="1" x14ac:dyDescent="0.3">
      <c r="A801" s="178">
        <v>792</v>
      </c>
      <c r="B801" s="286" t="s">
        <v>194</v>
      </c>
      <c r="C801" s="198" t="s">
        <v>101</v>
      </c>
      <c r="D801" s="93" t="s">
        <v>28</v>
      </c>
      <c r="E801" s="120">
        <v>25</v>
      </c>
      <c r="F801" s="192">
        <f t="shared" si="24"/>
        <v>6900</v>
      </c>
      <c r="G801" s="3" t="s">
        <v>99</v>
      </c>
      <c r="H801" s="25"/>
    </row>
    <row r="802" spans="1:8" s="117" customFormat="1" ht="15" customHeight="1" x14ac:dyDescent="0.3">
      <c r="A802" s="178">
        <v>793</v>
      </c>
      <c r="B802" s="286" t="s">
        <v>773</v>
      </c>
      <c r="C802" s="198" t="s">
        <v>101</v>
      </c>
      <c r="D802" s="93" t="s">
        <v>28</v>
      </c>
      <c r="E802" s="120">
        <v>20</v>
      </c>
      <c r="F802" s="192">
        <f t="shared" si="24"/>
        <v>5520</v>
      </c>
      <c r="G802" s="3" t="s">
        <v>99</v>
      </c>
      <c r="H802" s="25"/>
    </row>
    <row r="803" spans="1:8" s="117" customFormat="1" ht="15" customHeight="1" x14ac:dyDescent="0.3">
      <c r="A803" s="178">
        <v>794</v>
      </c>
      <c r="B803" s="286" t="s">
        <v>774</v>
      </c>
      <c r="C803" s="198" t="s">
        <v>101</v>
      </c>
      <c r="D803" s="93" t="s">
        <v>28</v>
      </c>
      <c r="E803" s="120">
        <v>20</v>
      </c>
      <c r="F803" s="192">
        <f t="shared" si="24"/>
        <v>5520</v>
      </c>
      <c r="G803" s="3" t="s">
        <v>99</v>
      </c>
      <c r="H803" s="25"/>
    </row>
    <row r="804" spans="1:8" s="117" customFormat="1" ht="15" customHeight="1" x14ac:dyDescent="0.3">
      <c r="A804" s="178">
        <v>795</v>
      </c>
      <c r="B804" s="286" t="s">
        <v>775</v>
      </c>
      <c r="C804" s="198" t="s">
        <v>101</v>
      </c>
      <c r="D804" s="93" t="s">
        <v>28</v>
      </c>
      <c r="E804" s="120">
        <v>25</v>
      </c>
      <c r="F804" s="192">
        <f t="shared" si="24"/>
        <v>6900</v>
      </c>
      <c r="G804" s="3" t="s">
        <v>99</v>
      </c>
      <c r="H804" s="25"/>
    </row>
    <row r="805" spans="1:8" s="117" customFormat="1" ht="15" customHeight="1" x14ac:dyDescent="0.3">
      <c r="A805" s="178">
        <v>796</v>
      </c>
      <c r="B805" s="286" t="s">
        <v>776</v>
      </c>
      <c r="C805" s="198" t="s">
        <v>101</v>
      </c>
      <c r="D805" s="93" t="s">
        <v>28</v>
      </c>
      <c r="E805" s="120">
        <v>40</v>
      </c>
      <c r="F805" s="192">
        <f t="shared" si="24"/>
        <v>11040</v>
      </c>
      <c r="G805" s="3" t="s">
        <v>100</v>
      </c>
      <c r="H805" s="25"/>
    </row>
    <row r="806" spans="1:8" s="117" customFormat="1" ht="15" customHeight="1" x14ac:dyDescent="0.3">
      <c r="A806" s="178">
        <v>797</v>
      </c>
      <c r="B806" s="286" t="s">
        <v>777</v>
      </c>
      <c r="C806" s="198" t="s">
        <v>101</v>
      </c>
      <c r="D806" s="93" t="s">
        <v>28</v>
      </c>
      <c r="E806" s="120">
        <v>20</v>
      </c>
      <c r="F806" s="192">
        <f t="shared" si="24"/>
        <v>5520</v>
      </c>
      <c r="G806" s="3" t="s">
        <v>60</v>
      </c>
      <c r="H806" s="25"/>
    </row>
    <row r="807" spans="1:8" s="117" customFormat="1" ht="15" customHeight="1" x14ac:dyDescent="0.3">
      <c r="A807" s="178">
        <v>798</v>
      </c>
      <c r="B807" s="286" t="s">
        <v>778</v>
      </c>
      <c r="C807" s="198" t="s">
        <v>101</v>
      </c>
      <c r="D807" s="93" t="s">
        <v>28</v>
      </c>
      <c r="E807" s="120">
        <v>40</v>
      </c>
      <c r="F807" s="192">
        <f t="shared" si="24"/>
        <v>11040</v>
      </c>
      <c r="G807" s="3" t="s">
        <v>60</v>
      </c>
      <c r="H807" s="25"/>
    </row>
    <row r="808" spans="1:8" s="117" customFormat="1" ht="15" customHeight="1" x14ac:dyDescent="0.3">
      <c r="A808" s="178">
        <v>799</v>
      </c>
      <c r="B808" s="286" t="s">
        <v>196</v>
      </c>
      <c r="C808" s="198" t="s">
        <v>101</v>
      </c>
      <c r="D808" s="93" t="s">
        <v>28</v>
      </c>
      <c r="E808" s="120">
        <v>30</v>
      </c>
      <c r="F808" s="192">
        <f t="shared" si="24"/>
        <v>8280</v>
      </c>
      <c r="G808" s="3" t="s">
        <v>61</v>
      </c>
      <c r="H808" s="25"/>
    </row>
    <row r="809" spans="1:8" s="117" customFormat="1" ht="15" customHeight="1" x14ac:dyDescent="0.3">
      <c r="A809" s="178">
        <v>800</v>
      </c>
      <c r="B809" s="286" t="s">
        <v>779</v>
      </c>
      <c r="C809" s="159" t="s">
        <v>85</v>
      </c>
      <c r="D809" s="93" t="s">
        <v>16</v>
      </c>
      <c r="E809" s="120">
        <v>1</v>
      </c>
      <c r="F809" s="192">
        <f t="shared" si="24"/>
        <v>276</v>
      </c>
      <c r="G809" s="3" t="s">
        <v>99</v>
      </c>
      <c r="H809" s="25"/>
    </row>
    <row r="810" spans="1:8" s="117" customFormat="1" ht="15" customHeight="1" x14ac:dyDescent="0.3">
      <c r="A810" s="178">
        <v>801</v>
      </c>
      <c r="B810" s="286" t="s">
        <v>780</v>
      </c>
      <c r="C810" s="159" t="s">
        <v>85</v>
      </c>
      <c r="D810" s="93" t="s">
        <v>16</v>
      </c>
      <c r="E810" s="120">
        <v>1</v>
      </c>
      <c r="F810" s="192">
        <f t="shared" si="24"/>
        <v>276</v>
      </c>
      <c r="G810" s="3" t="s">
        <v>99</v>
      </c>
      <c r="H810" s="25"/>
    </row>
    <row r="811" spans="1:8" s="117" customFormat="1" ht="15" customHeight="1" x14ac:dyDescent="0.3">
      <c r="A811" s="178">
        <v>802</v>
      </c>
      <c r="B811" s="286" t="s">
        <v>781</v>
      </c>
      <c r="C811" s="159" t="s">
        <v>85</v>
      </c>
      <c r="D811" s="93" t="s">
        <v>16</v>
      </c>
      <c r="E811" s="120">
        <v>1</v>
      </c>
      <c r="F811" s="192">
        <f t="shared" si="24"/>
        <v>276</v>
      </c>
      <c r="G811" s="3" t="s">
        <v>100</v>
      </c>
      <c r="H811" s="25"/>
    </row>
    <row r="812" spans="1:8" s="117" customFormat="1" ht="15" customHeight="1" x14ac:dyDescent="0.3">
      <c r="A812" s="178">
        <v>803</v>
      </c>
      <c r="B812" s="286" t="s">
        <v>782</v>
      </c>
      <c r="C812" s="159" t="s">
        <v>85</v>
      </c>
      <c r="D812" s="93" t="s">
        <v>16</v>
      </c>
      <c r="E812" s="120">
        <v>1</v>
      </c>
      <c r="F812" s="192">
        <f t="shared" si="24"/>
        <v>276</v>
      </c>
      <c r="G812" s="3" t="s">
        <v>60</v>
      </c>
      <c r="H812" s="25"/>
    </row>
    <row r="813" spans="1:8" s="117" customFormat="1" ht="15" customHeight="1" x14ac:dyDescent="0.3">
      <c r="A813" s="178">
        <v>804</v>
      </c>
      <c r="B813" s="286" t="s">
        <v>783</v>
      </c>
      <c r="C813" s="159" t="s">
        <v>85</v>
      </c>
      <c r="D813" s="93" t="s">
        <v>16</v>
      </c>
      <c r="E813" s="120">
        <v>1</v>
      </c>
      <c r="F813" s="192">
        <f t="shared" si="24"/>
        <v>276</v>
      </c>
      <c r="G813" s="3" t="s">
        <v>60</v>
      </c>
      <c r="H813" s="25"/>
    </row>
    <row r="814" spans="1:8" s="117" customFormat="1" ht="15" customHeight="1" x14ac:dyDescent="0.3">
      <c r="A814" s="178">
        <v>805</v>
      </c>
      <c r="B814" s="286" t="s">
        <v>784</v>
      </c>
      <c r="C814" s="159" t="s">
        <v>85</v>
      </c>
      <c r="D814" s="93" t="s">
        <v>16</v>
      </c>
      <c r="E814" s="120">
        <v>1</v>
      </c>
      <c r="F814" s="192">
        <f t="shared" si="24"/>
        <v>276</v>
      </c>
      <c r="G814" s="3" t="s">
        <v>61</v>
      </c>
      <c r="H814" s="25"/>
    </row>
    <row r="815" spans="1:8" s="117" customFormat="1" ht="15" customHeight="1" x14ac:dyDescent="0.3">
      <c r="A815" s="178">
        <v>806</v>
      </c>
      <c r="B815" s="286" t="s">
        <v>785</v>
      </c>
      <c r="C815" s="159" t="s">
        <v>85</v>
      </c>
      <c r="D815" s="93" t="s">
        <v>16</v>
      </c>
      <c r="E815" s="120">
        <v>1</v>
      </c>
      <c r="F815" s="192">
        <f t="shared" si="24"/>
        <v>276</v>
      </c>
      <c r="G815" s="3" t="s">
        <v>99</v>
      </c>
      <c r="H815" s="25"/>
    </row>
    <row r="816" spans="1:8" s="117" customFormat="1" ht="15" customHeight="1" x14ac:dyDescent="0.3">
      <c r="A816" s="178">
        <v>807</v>
      </c>
      <c r="B816" s="286" t="s">
        <v>786</v>
      </c>
      <c r="C816" s="198" t="s">
        <v>101</v>
      </c>
      <c r="D816" s="93" t="s">
        <v>16</v>
      </c>
      <c r="E816" s="120">
        <v>1</v>
      </c>
      <c r="F816" s="192">
        <f t="shared" si="24"/>
        <v>276</v>
      </c>
      <c r="G816" s="3" t="s">
        <v>99</v>
      </c>
      <c r="H816" s="25"/>
    </row>
    <row r="817" spans="1:8" s="117" customFormat="1" ht="18.75" customHeight="1" x14ac:dyDescent="0.3">
      <c r="A817" s="178">
        <v>808</v>
      </c>
      <c r="B817" s="287" t="s">
        <v>442</v>
      </c>
      <c r="C817" s="198" t="s">
        <v>101</v>
      </c>
      <c r="D817" s="186" t="s">
        <v>14</v>
      </c>
      <c r="E817" s="182">
        <v>12</v>
      </c>
      <c r="F817" s="192">
        <f t="shared" si="24"/>
        <v>3312</v>
      </c>
      <c r="G817" s="3" t="s">
        <v>100</v>
      </c>
      <c r="H817" s="25"/>
    </row>
    <row r="818" spans="1:8" s="117" customFormat="1" ht="15" customHeight="1" x14ac:dyDescent="0.3">
      <c r="A818" s="178">
        <v>809</v>
      </c>
      <c r="B818" s="291" t="s">
        <v>787</v>
      </c>
      <c r="C818" s="198" t="s">
        <v>101</v>
      </c>
      <c r="D818" s="186" t="s">
        <v>14</v>
      </c>
      <c r="E818" s="182">
        <v>10</v>
      </c>
      <c r="F818" s="192">
        <f t="shared" si="24"/>
        <v>2760</v>
      </c>
      <c r="G818" s="3" t="s">
        <v>60</v>
      </c>
      <c r="H818" s="25"/>
    </row>
    <row r="819" spans="1:8" s="117" customFormat="1" ht="15" customHeight="1" x14ac:dyDescent="0.3">
      <c r="A819" s="178">
        <v>810</v>
      </c>
      <c r="B819" s="287" t="s">
        <v>559</v>
      </c>
      <c r="C819" s="198" t="s">
        <v>101</v>
      </c>
      <c r="D819" s="186" t="s">
        <v>14</v>
      </c>
      <c r="E819" s="182">
        <v>5</v>
      </c>
      <c r="F819" s="192">
        <f t="shared" si="24"/>
        <v>1380</v>
      </c>
      <c r="G819" s="3" t="s">
        <v>100</v>
      </c>
      <c r="H819" s="25"/>
    </row>
    <row r="820" spans="1:8" s="117" customFormat="1" ht="15" customHeight="1" x14ac:dyDescent="0.3">
      <c r="A820" s="178">
        <v>811</v>
      </c>
      <c r="B820" s="291" t="s">
        <v>794</v>
      </c>
      <c r="C820" s="198" t="s">
        <v>101</v>
      </c>
      <c r="D820" s="186" t="s">
        <v>14</v>
      </c>
      <c r="E820" s="182">
        <v>8</v>
      </c>
      <c r="F820" s="192">
        <f t="shared" si="24"/>
        <v>2208</v>
      </c>
      <c r="G820" s="3" t="s">
        <v>60</v>
      </c>
      <c r="H820" s="25"/>
    </row>
    <row r="821" spans="1:8" s="117" customFormat="1" ht="15" customHeight="1" x14ac:dyDescent="0.3">
      <c r="A821" s="178">
        <v>812</v>
      </c>
      <c r="B821" s="291" t="s">
        <v>795</v>
      </c>
      <c r="C821" s="198" t="s">
        <v>101</v>
      </c>
      <c r="D821" s="186" t="s">
        <v>14</v>
      </c>
      <c r="E821" s="182">
        <v>20</v>
      </c>
      <c r="F821" s="192">
        <f t="shared" si="24"/>
        <v>5520</v>
      </c>
      <c r="G821" s="3" t="s">
        <v>60</v>
      </c>
      <c r="H821" s="25"/>
    </row>
    <row r="822" spans="1:8" s="117" customFormat="1" ht="15" customHeight="1" x14ac:dyDescent="0.3">
      <c r="A822" s="178">
        <v>813</v>
      </c>
      <c r="B822" s="291" t="s">
        <v>796</v>
      </c>
      <c r="C822" s="198" t="s">
        <v>101</v>
      </c>
      <c r="D822" s="186" t="s">
        <v>14</v>
      </c>
      <c r="E822" s="182">
        <v>20</v>
      </c>
      <c r="F822" s="192">
        <f t="shared" si="24"/>
        <v>5520</v>
      </c>
      <c r="G822" s="3" t="s">
        <v>61</v>
      </c>
      <c r="H822" s="25"/>
    </row>
    <row r="823" spans="1:8" s="117" customFormat="1" ht="15" customHeight="1" x14ac:dyDescent="0.3">
      <c r="A823" s="178">
        <v>814</v>
      </c>
      <c r="B823" s="291" t="s">
        <v>413</v>
      </c>
      <c r="C823" s="198" t="s">
        <v>101</v>
      </c>
      <c r="D823" s="186" t="s">
        <v>14</v>
      </c>
      <c r="E823" s="182">
        <v>17</v>
      </c>
      <c r="F823" s="192">
        <f t="shared" si="24"/>
        <v>4692</v>
      </c>
      <c r="G823" s="3" t="s">
        <v>61</v>
      </c>
      <c r="H823" s="25"/>
    </row>
    <row r="824" spans="1:8" s="117" customFormat="1" ht="15" customHeight="1" x14ac:dyDescent="0.3">
      <c r="A824" s="178">
        <v>815</v>
      </c>
      <c r="B824" s="291" t="s">
        <v>797</v>
      </c>
      <c r="C824" s="198" t="s">
        <v>101</v>
      </c>
      <c r="D824" s="186" t="s">
        <v>14</v>
      </c>
      <c r="E824" s="182">
        <v>35</v>
      </c>
      <c r="F824" s="192">
        <f t="shared" si="24"/>
        <v>9660</v>
      </c>
      <c r="G824" s="3" t="s">
        <v>99</v>
      </c>
      <c r="H824" s="25"/>
    </row>
    <row r="825" spans="1:8" s="117" customFormat="1" ht="15" customHeight="1" x14ac:dyDescent="0.3">
      <c r="A825" s="178">
        <v>816</v>
      </c>
      <c r="B825" s="291" t="s">
        <v>798</v>
      </c>
      <c r="C825" s="198" t="s">
        <v>101</v>
      </c>
      <c r="D825" s="186" t="s">
        <v>14</v>
      </c>
      <c r="E825" s="182">
        <v>40</v>
      </c>
      <c r="F825" s="192">
        <f t="shared" si="24"/>
        <v>11040</v>
      </c>
      <c r="G825" s="3" t="s">
        <v>99</v>
      </c>
      <c r="H825" s="25"/>
    </row>
    <row r="826" spans="1:8" s="117" customFormat="1" ht="15" customHeight="1" x14ac:dyDescent="0.3">
      <c r="A826" s="178">
        <v>817</v>
      </c>
      <c r="B826" s="291" t="s">
        <v>1054</v>
      </c>
      <c r="C826" s="198" t="s">
        <v>101</v>
      </c>
      <c r="D826" s="186" t="s">
        <v>14</v>
      </c>
      <c r="E826" s="182">
        <v>40</v>
      </c>
      <c r="F826" s="192">
        <f t="shared" si="24"/>
        <v>11040</v>
      </c>
      <c r="G826" s="3" t="s">
        <v>100</v>
      </c>
      <c r="H826" s="25"/>
    </row>
    <row r="827" spans="1:8" s="117" customFormat="1" ht="15" customHeight="1" x14ac:dyDescent="0.3">
      <c r="A827" s="178">
        <v>818</v>
      </c>
      <c r="B827" s="291" t="s">
        <v>799</v>
      </c>
      <c r="C827" s="198" t="s">
        <v>101</v>
      </c>
      <c r="D827" s="186" t="s">
        <v>14</v>
      </c>
      <c r="E827" s="182">
        <v>20</v>
      </c>
      <c r="F827" s="192">
        <f t="shared" si="24"/>
        <v>5520</v>
      </c>
      <c r="G827" s="3" t="s">
        <v>60</v>
      </c>
      <c r="H827" s="25"/>
    </row>
    <row r="828" spans="1:8" s="117" customFormat="1" ht="15" customHeight="1" x14ac:dyDescent="0.3">
      <c r="A828" s="178">
        <v>819</v>
      </c>
      <c r="B828" s="291" t="s">
        <v>800</v>
      </c>
      <c r="C828" s="198" t="s">
        <v>101</v>
      </c>
      <c r="D828" s="186" t="s">
        <v>14</v>
      </c>
      <c r="E828" s="182">
        <v>20</v>
      </c>
      <c r="F828" s="192">
        <f t="shared" ref="F828:F862" si="25">E828*276</f>
        <v>5520</v>
      </c>
      <c r="G828" s="3" t="s">
        <v>61</v>
      </c>
      <c r="H828" s="25"/>
    </row>
    <row r="829" spans="1:8" s="117" customFormat="1" ht="15" customHeight="1" x14ac:dyDescent="0.3">
      <c r="A829" s="178">
        <v>820</v>
      </c>
      <c r="B829" s="291" t="s">
        <v>801</v>
      </c>
      <c r="C829" s="198" t="s">
        <v>101</v>
      </c>
      <c r="D829" s="186" t="s">
        <v>14</v>
      </c>
      <c r="E829" s="182">
        <v>20</v>
      </c>
      <c r="F829" s="192">
        <f t="shared" si="25"/>
        <v>5520</v>
      </c>
      <c r="G829" s="3" t="s">
        <v>61</v>
      </c>
      <c r="H829" s="25"/>
    </row>
    <row r="830" spans="1:8" s="117" customFormat="1" ht="15" customHeight="1" x14ac:dyDescent="0.3">
      <c r="A830" s="178">
        <v>821</v>
      </c>
      <c r="B830" s="291" t="s">
        <v>802</v>
      </c>
      <c r="C830" s="198" t="s">
        <v>101</v>
      </c>
      <c r="D830" s="186" t="s">
        <v>14</v>
      </c>
      <c r="E830" s="182">
        <v>25</v>
      </c>
      <c r="F830" s="192">
        <f t="shared" si="25"/>
        <v>6900</v>
      </c>
      <c r="G830" s="3" t="s">
        <v>99</v>
      </c>
      <c r="H830" s="25"/>
    </row>
    <row r="831" spans="1:8" s="117" customFormat="1" ht="15" customHeight="1" x14ac:dyDescent="0.3">
      <c r="A831" s="178">
        <v>822</v>
      </c>
      <c r="B831" s="291" t="s">
        <v>560</v>
      </c>
      <c r="C831" s="198" t="s">
        <v>101</v>
      </c>
      <c r="D831" s="186" t="s">
        <v>14</v>
      </c>
      <c r="E831" s="182">
        <v>20</v>
      </c>
      <c r="F831" s="192">
        <f t="shared" si="25"/>
        <v>5520</v>
      </c>
      <c r="G831" s="3" t="s">
        <v>99</v>
      </c>
      <c r="H831" s="25"/>
    </row>
    <row r="832" spans="1:8" s="117" customFormat="1" ht="15" customHeight="1" x14ac:dyDescent="0.3">
      <c r="A832" s="178">
        <v>823</v>
      </c>
      <c r="B832" s="291" t="s">
        <v>561</v>
      </c>
      <c r="C832" s="198" t="s">
        <v>101</v>
      </c>
      <c r="D832" s="186" t="s">
        <v>14</v>
      </c>
      <c r="E832" s="182">
        <v>15</v>
      </c>
      <c r="F832" s="192">
        <f t="shared" si="25"/>
        <v>4140</v>
      </c>
      <c r="G832" s="3" t="s">
        <v>99</v>
      </c>
      <c r="H832" s="25"/>
    </row>
    <row r="833" spans="1:8" s="117" customFormat="1" ht="15" customHeight="1" x14ac:dyDescent="0.3">
      <c r="A833" s="178">
        <v>824</v>
      </c>
      <c r="B833" s="291" t="s">
        <v>803</v>
      </c>
      <c r="C833" s="198" t="s">
        <v>101</v>
      </c>
      <c r="D833" s="186" t="s">
        <v>14</v>
      </c>
      <c r="E833" s="182">
        <v>40</v>
      </c>
      <c r="F833" s="192">
        <f t="shared" si="25"/>
        <v>11040</v>
      </c>
      <c r="G833" s="3" t="s">
        <v>99</v>
      </c>
      <c r="H833" s="25"/>
    </row>
    <row r="834" spans="1:8" s="117" customFormat="1" ht="15" customHeight="1" x14ac:dyDescent="0.3">
      <c r="A834" s="178">
        <v>825</v>
      </c>
      <c r="B834" s="287" t="s">
        <v>562</v>
      </c>
      <c r="C834" s="198" t="s">
        <v>101</v>
      </c>
      <c r="D834" s="186" t="s">
        <v>14</v>
      </c>
      <c r="E834" s="182">
        <v>20</v>
      </c>
      <c r="F834" s="192">
        <f t="shared" si="25"/>
        <v>5520</v>
      </c>
      <c r="G834" s="3" t="s">
        <v>100</v>
      </c>
      <c r="H834" s="25"/>
    </row>
    <row r="835" spans="1:8" s="117" customFormat="1" ht="34.5" customHeight="1" x14ac:dyDescent="0.3">
      <c r="A835" s="178">
        <v>826</v>
      </c>
      <c r="B835" s="287" t="s">
        <v>1059</v>
      </c>
      <c r="C835" s="198" t="s">
        <v>101</v>
      </c>
      <c r="D835" s="186" t="s">
        <v>14</v>
      </c>
      <c r="E835" s="182">
        <v>20</v>
      </c>
      <c r="F835" s="192">
        <f t="shared" si="25"/>
        <v>5520</v>
      </c>
      <c r="G835" s="3" t="s">
        <v>60</v>
      </c>
      <c r="H835" s="25"/>
    </row>
    <row r="836" spans="1:8" s="117" customFormat="1" ht="15" customHeight="1" x14ac:dyDescent="0.3">
      <c r="A836" s="178">
        <v>827</v>
      </c>
      <c r="B836" s="287" t="s">
        <v>417</v>
      </c>
      <c r="C836" s="198" t="s">
        <v>101</v>
      </c>
      <c r="D836" s="186" t="s">
        <v>14</v>
      </c>
      <c r="E836" s="182">
        <v>20</v>
      </c>
      <c r="F836" s="192">
        <f t="shared" si="25"/>
        <v>5520</v>
      </c>
      <c r="G836" s="3" t="s">
        <v>60</v>
      </c>
      <c r="H836" s="25"/>
    </row>
    <row r="837" spans="1:8" s="117" customFormat="1" ht="15" customHeight="1" x14ac:dyDescent="0.3">
      <c r="A837" s="178">
        <v>828</v>
      </c>
      <c r="B837" s="287" t="s">
        <v>807</v>
      </c>
      <c r="C837" s="198" t="s">
        <v>101</v>
      </c>
      <c r="D837" s="182" t="s">
        <v>14</v>
      </c>
      <c r="E837" s="186">
        <v>35</v>
      </c>
      <c r="F837" s="192">
        <f t="shared" si="25"/>
        <v>9660</v>
      </c>
      <c r="G837" s="3" t="s">
        <v>100</v>
      </c>
      <c r="H837" s="25"/>
    </row>
    <row r="838" spans="1:8" s="117" customFormat="1" ht="15" customHeight="1" x14ac:dyDescent="0.3">
      <c r="A838" s="178">
        <v>829</v>
      </c>
      <c r="B838" s="287" t="s">
        <v>808</v>
      </c>
      <c r="C838" s="198" t="s">
        <v>101</v>
      </c>
      <c r="D838" s="182" t="s">
        <v>14</v>
      </c>
      <c r="E838" s="186">
        <v>35</v>
      </c>
      <c r="F838" s="192">
        <f t="shared" si="25"/>
        <v>9660</v>
      </c>
      <c r="G838" s="3" t="s">
        <v>60</v>
      </c>
      <c r="H838" s="25"/>
    </row>
    <row r="839" spans="1:8" s="117" customFormat="1" ht="15" customHeight="1" x14ac:dyDescent="0.3">
      <c r="A839" s="178">
        <v>830</v>
      </c>
      <c r="B839" s="287" t="s">
        <v>809</v>
      </c>
      <c r="C839" s="198" t="s">
        <v>101</v>
      </c>
      <c r="D839" s="182" t="s">
        <v>14</v>
      </c>
      <c r="E839" s="186">
        <v>35</v>
      </c>
      <c r="F839" s="192">
        <f t="shared" si="25"/>
        <v>9660</v>
      </c>
      <c r="G839" s="3" t="s">
        <v>60</v>
      </c>
      <c r="H839" s="25"/>
    </row>
    <row r="840" spans="1:8" s="117" customFormat="1" ht="15" customHeight="1" x14ac:dyDescent="0.3">
      <c r="A840" s="178">
        <v>831</v>
      </c>
      <c r="B840" s="291" t="s">
        <v>810</v>
      </c>
      <c r="C840" s="198" t="s">
        <v>101</v>
      </c>
      <c r="D840" s="182" t="s">
        <v>14</v>
      </c>
      <c r="E840" s="186">
        <v>10</v>
      </c>
      <c r="F840" s="192">
        <f t="shared" si="25"/>
        <v>2760</v>
      </c>
      <c r="G840" s="3" t="s">
        <v>61</v>
      </c>
      <c r="H840" s="25"/>
    </row>
    <row r="841" spans="1:8" s="117" customFormat="1" ht="15" customHeight="1" x14ac:dyDescent="0.3">
      <c r="A841" s="178">
        <v>832</v>
      </c>
      <c r="B841" s="287" t="s">
        <v>418</v>
      </c>
      <c r="C841" s="198" t="s">
        <v>101</v>
      </c>
      <c r="D841" s="182" t="s">
        <v>14</v>
      </c>
      <c r="E841" s="186">
        <v>25</v>
      </c>
      <c r="F841" s="192">
        <f t="shared" si="25"/>
        <v>6900</v>
      </c>
      <c r="G841" s="3" t="s">
        <v>61</v>
      </c>
      <c r="H841" s="25"/>
    </row>
    <row r="842" spans="1:8" s="117" customFormat="1" ht="15" customHeight="1" x14ac:dyDescent="0.3">
      <c r="A842" s="178">
        <v>833</v>
      </c>
      <c r="B842" s="287" t="s">
        <v>419</v>
      </c>
      <c r="C842" s="198" t="s">
        <v>101</v>
      </c>
      <c r="D842" s="182" t="s">
        <v>14</v>
      </c>
      <c r="E842" s="186">
        <v>25</v>
      </c>
      <c r="F842" s="192">
        <f t="shared" si="25"/>
        <v>6900</v>
      </c>
      <c r="G842" s="3" t="s">
        <v>99</v>
      </c>
      <c r="H842" s="25"/>
    </row>
    <row r="843" spans="1:8" s="117" customFormat="1" ht="15" customHeight="1" x14ac:dyDescent="0.3">
      <c r="A843" s="178">
        <v>834</v>
      </c>
      <c r="B843" s="287" t="s">
        <v>455</v>
      </c>
      <c r="C843" s="198" t="s">
        <v>101</v>
      </c>
      <c r="D843" s="182" t="s">
        <v>14</v>
      </c>
      <c r="E843" s="186">
        <v>30</v>
      </c>
      <c r="F843" s="192">
        <f t="shared" si="25"/>
        <v>8280</v>
      </c>
      <c r="G843" s="3" t="s">
        <v>99</v>
      </c>
      <c r="H843" s="25"/>
    </row>
    <row r="844" spans="1:8" s="117" customFormat="1" ht="15" customHeight="1" x14ac:dyDescent="0.3">
      <c r="A844" s="178">
        <v>835</v>
      </c>
      <c r="B844" s="287" t="s">
        <v>811</v>
      </c>
      <c r="C844" s="198" t="s">
        <v>101</v>
      </c>
      <c r="D844" s="182" t="s">
        <v>14</v>
      </c>
      <c r="E844" s="186">
        <v>20</v>
      </c>
      <c r="F844" s="192">
        <f t="shared" si="25"/>
        <v>5520</v>
      </c>
      <c r="G844" s="3" t="s">
        <v>100</v>
      </c>
      <c r="H844" s="25"/>
    </row>
    <row r="845" spans="1:8" s="117" customFormat="1" ht="15" customHeight="1" x14ac:dyDescent="0.3">
      <c r="A845" s="178">
        <v>836</v>
      </c>
      <c r="B845" s="287" t="s">
        <v>420</v>
      </c>
      <c r="C845" s="198" t="s">
        <v>101</v>
      </c>
      <c r="D845" s="182" t="s">
        <v>14</v>
      </c>
      <c r="E845" s="186">
        <v>40</v>
      </c>
      <c r="F845" s="192">
        <f t="shared" si="25"/>
        <v>11040</v>
      </c>
      <c r="G845" s="3" t="s">
        <v>60</v>
      </c>
      <c r="H845" s="25"/>
    </row>
    <row r="846" spans="1:8" s="117" customFormat="1" ht="15" customHeight="1" x14ac:dyDescent="0.3">
      <c r="A846" s="178">
        <v>837</v>
      </c>
      <c r="B846" s="287" t="s">
        <v>457</v>
      </c>
      <c r="C846" s="198" t="s">
        <v>101</v>
      </c>
      <c r="D846" s="182" t="s">
        <v>14</v>
      </c>
      <c r="E846" s="186">
        <v>25</v>
      </c>
      <c r="F846" s="192">
        <f t="shared" si="25"/>
        <v>6900</v>
      </c>
      <c r="G846" s="3" t="s">
        <v>99</v>
      </c>
      <c r="H846" s="25"/>
    </row>
    <row r="847" spans="1:8" s="117" customFormat="1" ht="15" customHeight="1" x14ac:dyDescent="0.3">
      <c r="A847" s="178">
        <v>838</v>
      </c>
      <c r="B847" s="287" t="s">
        <v>456</v>
      </c>
      <c r="C847" s="198" t="s">
        <v>101</v>
      </c>
      <c r="D847" s="182" t="s">
        <v>14</v>
      </c>
      <c r="E847" s="186">
        <v>20</v>
      </c>
      <c r="F847" s="192">
        <f t="shared" si="25"/>
        <v>5520</v>
      </c>
      <c r="G847" s="3" t="s">
        <v>100</v>
      </c>
      <c r="H847" s="25"/>
    </row>
    <row r="848" spans="1:8" s="117" customFormat="1" ht="15" customHeight="1" x14ac:dyDescent="0.3">
      <c r="A848" s="178">
        <v>839</v>
      </c>
      <c r="B848" s="287" t="s">
        <v>813</v>
      </c>
      <c r="C848" s="198" t="s">
        <v>101</v>
      </c>
      <c r="D848" s="182" t="s">
        <v>14</v>
      </c>
      <c r="E848" s="186">
        <v>20</v>
      </c>
      <c r="F848" s="192">
        <f t="shared" si="25"/>
        <v>5520</v>
      </c>
      <c r="G848" s="3" t="s">
        <v>60</v>
      </c>
      <c r="H848" s="25"/>
    </row>
    <row r="849" spans="1:8" s="117" customFormat="1" ht="15" customHeight="1" x14ac:dyDescent="0.3">
      <c r="A849" s="178">
        <v>840</v>
      </c>
      <c r="B849" s="287" t="s">
        <v>812</v>
      </c>
      <c r="C849" s="198" t="s">
        <v>101</v>
      </c>
      <c r="D849" s="182" t="s">
        <v>14</v>
      </c>
      <c r="E849" s="186">
        <v>35</v>
      </c>
      <c r="F849" s="192">
        <f t="shared" si="25"/>
        <v>9660</v>
      </c>
      <c r="G849" s="3" t="s">
        <v>60</v>
      </c>
      <c r="H849" s="25"/>
    </row>
    <row r="850" spans="1:8" s="117" customFormat="1" ht="15" customHeight="1" x14ac:dyDescent="0.3">
      <c r="A850" s="178">
        <v>841</v>
      </c>
      <c r="B850" s="287" t="s">
        <v>815</v>
      </c>
      <c r="C850" s="198" t="s">
        <v>101</v>
      </c>
      <c r="D850" s="182" t="s">
        <v>14</v>
      </c>
      <c r="E850" s="186">
        <v>35</v>
      </c>
      <c r="F850" s="192">
        <f t="shared" si="25"/>
        <v>9660</v>
      </c>
      <c r="G850" s="3" t="s">
        <v>60</v>
      </c>
      <c r="H850" s="25"/>
    </row>
    <row r="851" spans="1:8" s="117" customFormat="1" ht="15" customHeight="1" x14ac:dyDescent="0.3">
      <c r="A851" s="178">
        <v>842</v>
      </c>
      <c r="B851" s="287" t="s">
        <v>428</v>
      </c>
      <c r="C851" s="198" t="s">
        <v>101</v>
      </c>
      <c r="D851" s="182" t="s">
        <v>14</v>
      </c>
      <c r="E851" s="186">
        <v>65</v>
      </c>
      <c r="F851" s="192">
        <f t="shared" si="25"/>
        <v>17940</v>
      </c>
      <c r="G851" s="3" t="s">
        <v>61</v>
      </c>
      <c r="H851" s="25"/>
    </row>
    <row r="852" spans="1:8" s="117" customFormat="1" ht="15" customHeight="1" x14ac:dyDescent="0.3">
      <c r="A852" s="178">
        <v>843</v>
      </c>
      <c r="B852" s="287" t="s">
        <v>429</v>
      </c>
      <c r="C852" s="198" t="s">
        <v>101</v>
      </c>
      <c r="D852" s="182" t="s">
        <v>14</v>
      </c>
      <c r="E852" s="186">
        <v>35</v>
      </c>
      <c r="F852" s="192">
        <f t="shared" si="25"/>
        <v>9660</v>
      </c>
      <c r="G852" s="3" t="s">
        <v>61</v>
      </c>
      <c r="H852" s="25"/>
    </row>
    <row r="853" spans="1:8" s="117" customFormat="1" ht="15" customHeight="1" x14ac:dyDescent="0.3">
      <c r="A853" s="178">
        <v>844</v>
      </c>
      <c r="B853" s="287" t="s">
        <v>816</v>
      </c>
      <c r="C853" s="198" t="s">
        <v>101</v>
      </c>
      <c r="D853" s="182" t="s">
        <v>14</v>
      </c>
      <c r="E853" s="186">
        <v>70</v>
      </c>
      <c r="F853" s="192">
        <f t="shared" si="25"/>
        <v>19320</v>
      </c>
      <c r="G853" s="3" t="s">
        <v>99</v>
      </c>
      <c r="H853" s="25"/>
    </row>
    <row r="854" spans="1:8" s="117" customFormat="1" ht="15" customHeight="1" x14ac:dyDescent="0.3">
      <c r="A854" s="178">
        <v>845</v>
      </c>
      <c r="B854" s="287" t="s">
        <v>431</v>
      </c>
      <c r="C854" s="198" t="s">
        <v>101</v>
      </c>
      <c r="D854" s="182" t="s">
        <v>14</v>
      </c>
      <c r="E854" s="186">
        <v>65</v>
      </c>
      <c r="F854" s="192">
        <f t="shared" si="25"/>
        <v>17940</v>
      </c>
      <c r="G854" s="3" t="s">
        <v>99</v>
      </c>
      <c r="H854" s="25"/>
    </row>
    <row r="855" spans="1:8" s="117" customFormat="1" ht="15" customHeight="1" x14ac:dyDescent="0.3">
      <c r="A855" s="178">
        <v>846</v>
      </c>
      <c r="B855" s="287" t="s">
        <v>432</v>
      </c>
      <c r="C855" s="198" t="s">
        <v>101</v>
      </c>
      <c r="D855" s="182" t="s">
        <v>14</v>
      </c>
      <c r="E855" s="186">
        <v>35</v>
      </c>
      <c r="F855" s="192">
        <f t="shared" si="25"/>
        <v>9660</v>
      </c>
      <c r="G855" s="3" t="s">
        <v>99</v>
      </c>
      <c r="H855" s="25"/>
    </row>
    <row r="856" spans="1:8" s="117" customFormat="1" ht="15" customHeight="1" x14ac:dyDescent="0.3">
      <c r="A856" s="178">
        <v>847</v>
      </c>
      <c r="B856" s="287" t="s">
        <v>817</v>
      </c>
      <c r="C856" s="198" t="s">
        <v>101</v>
      </c>
      <c r="D856" s="182" t="s">
        <v>14</v>
      </c>
      <c r="E856" s="186">
        <v>70</v>
      </c>
      <c r="F856" s="192">
        <f t="shared" si="25"/>
        <v>19320</v>
      </c>
      <c r="G856" s="3" t="s">
        <v>99</v>
      </c>
      <c r="H856" s="25"/>
    </row>
    <row r="857" spans="1:8" s="117" customFormat="1" ht="15" customHeight="1" x14ac:dyDescent="0.3">
      <c r="A857" s="178">
        <v>848</v>
      </c>
      <c r="B857" s="287" t="s">
        <v>818</v>
      </c>
      <c r="C857" s="198" t="s">
        <v>101</v>
      </c>
      <c r="D857" s="182" t="s">
        <v>14</v>
      </c>
      <c r="E857" s="186">
        <v>25</v>
      </c>
      <c r="F857" s="192">
        <f t="shared" si="25"/>
        <v>6900</v>
      </c>
      <c r="G857" s="3" t="s">
        <v>100</v>
      </c>
      <c r="H857" s="25"/>
    </row>
    <row r="858" spans="1:8" s="117" customFormat="1" ht="15" customHeight="1" x14ac:dyDescent="0.3">
      <c r="A858" s="178">
        <v>849</v>
      </c>
      <c r="B858" s="287" t="s">
        <v>434</v>
      </c>
      <c r="C858" s="198" t="s">
        <v>101</v>
      </c>
      <c r="D858" s="182" t="s">
        <v>14</v>
      </c>
      <c r="E858" s="186">
        <v>35</v>
      </c>
      <c r="F858" s="192">
        <f t="shared" si="25"/>
        <v>9660</v>
      </c>
      <c r="G858" s="3" t="s">
        <v>60</v>
      </c>
      <c r="H858" s="25"/>
    </row>
    <row r="859" spans="1:8" s="117" customFormat="1" ht="15" customHeight="1" x14ac:dyDescent="0.3">
      <c r="A859" s="178">
        <v>850</v>
      </c>
      <c r="B859" s="287" t="s">
        <v>819</v>
      </c>
      <c r="C859" s="198" t="s">
        <v>101</v>
      </c>
      <c r="D859" s="182" t="s">
        <v>14</v>
      </c>
      <c r="E859" s="186">
        <v>45</v>
      </c>
      <c r="F859" s="192">
        <f t="shared" si="25"/>
        <v>12420</v>
      </c>
      <c r="G859" s="3" t="s">
        <v>61</v>
      </c>
      <c r="H859" s="25"/>
    </row>
    <row r="860" spans="1:8" s="117" customFormat="1" ht="15" customHeight="1" x14ac:dyDescent="0.3">
      <c r="A860" s="178">
        <v>851</v>
      </c>
      <c r="B860" s="287" t="s">
        <v>820</v>
      </c>
      <c r="C860" s="198" t="s">
        <v>101</v>
      </c>
      <c r="D860" s="182" t="s">
        <v>14</v>
      </c>
      <c r="E860" s="186">
        <v>55</v>
      </c>
      <c r="F860" s="192">
        <f t="shared" si="25"/>
        <v>15180</v>
      </c>
      <c r="G860" s="3" t="s">
        <v>61</v>
      </c>
      <c r="H860" s="25"/>
    </row>
    <row r="861" spans="1:8" s="117" customFormat="1" ht="15" customHeight="1" x14ac:dyDescent="0.3">
      <c r="A861" s="178">
        <v>852</v>
      </c>
      <c r="B861" s="287" t="s">
        <v>461</v>
      </c>
      <c r="C861" s="198" t="s">
        <v>101</v>
      </c>
      <c r="D861" s="182" t="s">
        <v>14</v>
      </c>
      <c r="E861" s="186">
        <v>56</v>
      </c>
      <c r="F861" s="192">
        <f t="shared" si="25"/>
        <v>15456</v>
      </c>
      <c r="G861" s="3" t="s">
        <v>99</v>
      </c>
      <c r="H861" s="25"/>
    </row>
    <row r="862" spans="1:8" s="117" customFormat="1" ht="15" customHeight="1" x14ac:dyDescent="0.3">
      <c r="A862" s="178">
        <v>853</v>
      </c>
      <c r="B862" s="287" t="s">
        <v>821</v>
      </c>
      <c r="C862" s="198" t="s">
        <v>101</v>
      </c>
      <c r="D862" s="182" t="s">
        <v>14</v>
      </c>
      <c r="E862" s="186">
        <v>65</v>
      </c>
      <c r="F862" s="192">
        <f t="shared" si="25"/>
        <v>17940</v>
      </c>
      <c r="G862" s="3" t="s">
        <v>99</v>
      </c>
      <c r="H862" s="25"/>
    </row>
    <row r="863" spans="1:8" s="117" customFormat="1" ht="15" customHeight="1" x14ac:dyDescent="0.3">
      <c r="A863" s="178">
        <v>854</v>
      </c>
      <c r="B863" s="287" t="s">
        <v>68</v>
      </c>
      <c r="C863" s="198" t="s">
        <v>101</v>
      </c>
      <c r="D863" s="182" t="s">
        <v>14</v>
      </c>
      <c r="E863" s="186">
        <v>40</v>
      </c>
      <c r="F863" s="192">
        <f t="shared" ref="F863:F900" si="26">E863*276</f>
        <v>11040</v>
      </c>
      <c r="G863" s="3" t="s">
        <v>99</v>
      </c>
      <c r="H863" s="25"/>
    </row>
    <row r="864" spans="1:8" s="117" customFormat="1" ht="15" customHeight="1" x14ac:dyDescent="0.3">
      <c r="A864" s="178">
        <v>855</v>
      </c>
      <c r="B864" s="287" t="s">
        <v>464</v>
      </c>
      <c r="C864" s="198" t="s">
        <v>101</v>
      </c>
      <c r="D864" s="182" t="s">
        <v>14</v>
      </c>
      <c r="E864" s="186">
        <v>30</v>
      </c>
      <c r="F864" s="192">
        <f t="shared" si="26"/>
        <v>8280</v>
      </c>
      <c r="G864" s="3" t="s">
        <v>99</v>
      </c>
      <c r="H864" s="25"/>
    </row>
    <row r="865" spans="1:8" s="117" customFormat="1" ht="15" customHeight="1" x14ac:dyDescent="0.3">
      <c r="A865" s="178">
        <v>856</v>
      </c>
      <c r="B865" s="287" t="s">
        <v>1055</v>
      </c>
      <c r="C865" s="198" t="s">
        <v>101</v>
      </c>
      <c r="D865" s="182" t="s">
        <v>14</v>
      </c>
      <c r="E865" s="186">
        <v>50</v>
      </c>
      <c r="F865" s="192">
        <f t="shared" si="26"/>
        <v>13800</v>
      </c>
      <c r="G865" s="3" t="s">
        <v>60</v>
      </c>
      <c r="H865" s="25"/>
    </row>
    <row r="866" spans="1:8" s="117" customFormat="1" ht="15" customHeight="1" x14ac:dyDescent="0.3">
      <c r="A866" s="178">
        <v>857</v>
      </c>
      <c r="B866" s="287" t="s">
        <v>465</v>
      </c>
      <c r="C866" s="198" t="s">
        <v>101</v>
      </c>
      <c r="D866" s="182" t="s">
        <v>14</v>
      </c>
      <c r="E866" s="186">
        <v>40</v>
      </c>
      <c r="F866" s="192">
        <f t="shared" si="26"/>
        <v>11040</v>
      </c>
      <c r="G866" s="3" t="s">
        <v>60</v>
      </c>
      <c r="H866" s="25"/>
    </row>
    <row r="867" spans="1:8" s="117" customFormat="1" ht="15" customHeight="1" x14ac:dyDescent="0.3">
      <c r="A867" s="178">
        <v>858</v>
      </c>
      <c r="B867" s="287" t="s">
        <v>824</v>
      </c>
      <c r="C867" s="198" t="s">
        <v>101</v>
      </c>
      <c r="D867" s="182" t="s">
        <v>14</v>
      </c>
      <c r="E867" s="186">
        <v>45</v>
      </c>
      <c r="F867" s="192">
        <f t="shared" si="26"/>
        <v>12420</v>
      </c>
      <c r="G867" s="3" t="s">
        <v>61</v>
      </c>
      <c r="H867" s="25"/>
    </row>
    <row r="868" spans="1:8" s="117" customFormat="1" ht="15" customHeight="1" x14ac:dyDescent="0.3">
      <c r="A868" s="178">
        <v>859</v>
      </c>
      <c r="B868" s="287" t="s">
        <v>467</v>
      </c>
      <c r="C868" s="198" t="s">
        <v>101</v>
      </c>
      <c r="D868" s="182" t="s">
        <v>14</v>
      </c>
      <c r="E868" s="186">
        <v>50</v>
      </c>
      <c r="F868" s="192">
        <f t="shared" si="26"/>
        <v>13800</v>
      </c>
      <c r="G868" s="3" t="s">
        <v>61</v>
      </c>
      <c r="H868" s="25"/>
    </row>
    <row r="869" spans="1:8" s="117" customFormat="1" ht="15" customHeight="1" x14ac:dyDescent="0.3">
      <c r="A869" s="178">
        <v>860</v>
      </c>
      <c r="B869" s="287" t="s">
        <v>468</v>
      </c>
      <c r="C869" s="198" t="s">
        <v>101</v>
      </c>
      <c r="D869" s="182" t="s">
        <v>14</v>
      </c>
      <c r="E869" s="186">
        <v>40</v>
      </c>
      <c r="F869" s="192">
        <f t="shared" si="26"/>
        <v>11040</v>
      </c>
      <c r="G869" s="3" t="s">
        <v>99</v>
      </c>
      <c r="H869" s="25"/>
    </row>
    <row r="870" spans="1:8" s="117" customFormat="1" ht="15" customHeight="1" x14ac:dyDescent="0.3">
      <c r="A870" s="178">
        <v>861</v>
      </c>
      <c r="B870" s="287" t="s">
        <v>825</v>
      </c>
      <c r="C870" s="198" t="s">
        <v>101</v>
      </c>
      <c r="D870" s="182" t="s">
        <v>14</v>
      </c>
      <c r="E870" s="186">
        <v>80</v>
      </c>
      <c r="F870" s="192">
        <f t="shared" si="26"/>
        <v>22080</v>
      </c>
      <c r="G870" s="3" t="s">
        <v>99</v>
      </c>
      <c r="H870" s="25"/>
    </row>
    <row r="871" spans="1:8" s="117" customFormat="1" ht="15" customHeight="1" x14ac:dyDescent="0.3">
      <c r="A871" s="178">
        <v>862</v>
      </c>
      <c r="B871" s="287" t="s">
        <v>826</v>
      </c>
      <c r="C871" s="198" t="s">
        <v>101</v>
      </c>
      <c r="D871" s="182" t="s">
        <v>14</v>
      </c>
      <c r="E871" s="186">
        <v>25</v>
      </c>
      <c r="F871" s="192">
        <f t="shared" si="26"/>
        <v>6900</v>
      </c>
      <c r="G871" s="3" t="s">
        <v>99</v>
      </c>
      <c r="H871" s="25"/>
    </row>
    <row r="872" spans="1:8" s="117" customFormat="1" ht="15" customHeight="1" x14ac:dyDescent="0.3">
      <c r="A872" s="178">
        <v>863</v>
      </c>
      <c r="B872" s="287" t="s">
        <v>827</v>
      </c>
      <c r="C872" s="198" t="s">
        <v>101</v>
      </c>
      <c r="D872" s="182" t="s">
        <v>14</v>
      </c>
      <c r="E872" s="186">
        <v>40</v>
      </c>
      <c r="F872" s="192">
        <f t="shared" si="26"/>
        <v>11040</v>
      </c>
      <c r="G872" s="3" t="s">
        <v>99</v>
      </c>
      <c r="H872" s="25"/>
    </row>
    <row r="873" spans="1:8" s="117" customFormat="1" ht="15" customHeight="1" x14ac:dyDescent="0.3">
      <c r="A873" s="178">
        <v>864</v>
      </c>
      <c r="B873" s="321" t="s">
        <v>828</v>
      </c>
      <c r="C873" s="198" t="s">
        <v>101</v>
      </c>
      <c r="D873" s="182" t="s">
        <v>14</v>
      </c>
      <c r="E873" s="208">
        <v>60</v>
      </c>
      <c r="F873" s="192">
        <f t="shared" si="26"/>
        <v>16560</v>
      </c>
      <c r="G873" s="3" t="s">
        <v>100</v>
      </c>
      <c r="H873" s="25"/>
    </row>
    <row r="874" spans="1:8" s="117" customFormat="1" ht="15" customHeight="1" x14ac:dyDescent="0.3">
      <c r="A874" s="178">
        <v>865</v>
      </c>
      <c r="B874" s="317" t="s">
        <v>829</v>
      </c>
      <c r="C874" s="159" t="s">
        <v>830</v>
      </c>
      <c r="D874" s="93" t="s">
        <v>15</v>
      </c>
      <c r="E874" s="210">
        <v>10</v>
      </c>
      <c r="F874" s="192">
        <f t="shared" si="26"/>
        <v>2760</v>
      </c>
      <c r="G874" s="3" t="s">
        <v>60</v>
      </c>
      <c r="H874" s="25"/>
    </row>
    <row r="875" spans="1:8" s="117" customFormat="1" ht="15" customHeight="1" x14ac:dyDescent="0.3">
      <c r="A875" s="178">
        <v>866</v>
      </c>
      <c r="B875" s="317" t="s">
        <v>831</v>
      </c>
      <c r="C875" s="159" t="s">
        <v>830</v>
      </c>
      <c r="D875" s="93" t="s">
        <v>15</v>
      </c>
      <c r="E875" s="163">
        <v>10</v>
      </c>
      <c r="F875" s="192">
        <f t="shared" si="26"/>
        <v>2760</v>
      </c>
      <c r="G875" s="3" t="s">
        <v>61</v>
      </c>
      <c r="H875" s="25"/>
    </row>
    <row r="876" spans="1:8" s="117" customFormat="1" ht="15" customHeight="1" x14ac:dyDescent="0.3">
      <c r="A876" s="178">
        <v>867</v>
      </c>
      <c r="B876" s="317" t="s">
        <v>832</v>
      </c>
      <c r="C876" s="159" t="s">
        <v>830</v>
      </c>
      <c r="D876" s="93" t="s">
        <v>15</v>
      </c>
      <c r="E876" s="163">
        <v>10</v>
      </c>
      <c r="F876" s="192">
        <f t="shared" si="26"/>
        <v>2760</v>
      </c>
      <c r="G876" s="3" t="s">
        <v>61</v>
      </c>
      <c r="H876" s="25"/>
    </row>
    <row r="877" spans="1:8" s="117" customFormat="1" ht="15" customHeight="1" x14ac:dyDescent="0.3">
      <c r="A877" s="178">
        <v>868</v>
      </c>
      <c r="B877" s="317" t="s">
        <v>833</v>
      </c>
      <c r="C877" s="159" t="s">
        <v>830</v>
      </c>
      <c r="D877" s="93" t="s">
        <v>15</v>
      </c>
      <c r="E877" s="163">
        <v>10</v>
      </c>
      <c r="F877" s="192">
        <f t="shared" si="26"/>
        <v>2760</v>
      </c>
      <c r="G877" s="3" t="s">
        <v>99</v>
      </c>
      <c r="H877" s="25"/>
    </row>
    <row r="878" spans="1:8" s="117" customFormat="1" ht="15" customHeight="1" x14ac:dyDescent="0.3">
      <c r="A878" s="178">
        <v>869</v>
      </c>
      <c r="B878" s="317" t="s">
        <v>834</v>
      </c>
      <c r="C878" s="159" t="s">
        <v>830</v>
      </c>
      <c r="D878" s="93" t="s">
        <v>15</v>
      </c>
      <c r="E878" s="163">
        <v>10</v>
      </c>
      <c r="F878" s="192">
        <f t="shared" si="26"/>
        <v>2760</v>
      </c>
      <c r="G878" s="3" t="s">
        <v>99</v>
      </c>
      <c r="H878" s="25"/>
    </row>
    <row r="879" spans="1:8" s="117" customFormat="1" ht="15" customHeight="1" x14ac:dyDescent="0.3">
      <c r="A879" s="178">
        <v>870</v>
      </c>
      <c r="B879" s="317" t="s">
        <v>835</v>
      </c>
      <c r="C879" s="159" t="s">
        <v>830</v>
      </c>
      <c r="D879" s="93" t="s">
        <v>15</v>
      </c>
      <c r="E879" s="163">
        <v>15</v>
      </c>
      <c r="F879" s="192">
        <f t="shared" si="26"/>
        <v>4140</v>
      </c>
      <c r="G879" s="3" t="s">
        <v>99</v>
      </c>
      <c r="H879" s="25"/>
    </row>
    <row r="880" spans="1:8" s="117" customFormat="1" ht="15" customHeight="1" x14ac:dyDescent="0.3">
      <c r="A880" s="178">
        <v>871</v>
      </c>
      <c r="B880" s="317" t="s">
        <v>87</v>
      </c>
      <c r="C880" s="159" t="s">
        <v>830</v>
      </c>
      <c r="D880" s="93" t="s">
        <v>15</v>
      </c>
      <c r="E880" s="163">
        <v>6</v>
      </c>
      <c r="F880" s="192">
        <f t="shared" si="26"/>
        <v>1656</v>
      </c>
      <c r="G880" s="3" t="s">
        <v>100</v>
      </c>
      <c r="H880" s="25"/>
    </row>
    <row r="881" spans="1:8" s="117" customFormat="1" ht="15" customHeight="1" x14ac:dyDescent="0.3">
      <c r="A881" s="178">
        <v>872</v>
      </c>
      <c r="B881" s="317" t="s">
        <v>836</v>
      </c>
      <c r="C881" s="159" t="s">
        <v>830</v>
      </c>
      <c r="D881" s="93" t="s">
        <v>15</v>
      </c>
      <c r="E881" s="163">
        <v>4</v>
      </c>
      <c r="F881" s="192">
        <f t="shared" si="26"/>
        <v>1104</v>
      </c>
      <c r="G881" s="3" t="s">
        <v>60</v>
      </c>
      <c r="H881" s="25"/>
    </row>
    <row r="882" spans="1:8" s="117" customFormat="1" ht="15" customHeight="1" x14ac:dyDescent="0.3">
      <c r="A882" s="178">
        <v>873</v>
      </c>
      <c r="B882" s="317" t="s">
        <v>837</v>
      </c>
      <c r="C882" s="159" t="s">
        <v>830</v>
      </c>
      <c r="D882" s="93" t="s">
        <v>15</v>
      </c>
      <c r="E882" s="163">
        <v>2</v>
      </c>
      <c r="F882" s="192">
        <f t="shared" si="26"/>
        <v>552</v>
      </c>
      <c r="G882" s="3" t="s">
        <v>60</v>
      </c>
      <c r="H882" s="25"/>
    </row>
    <row r="883" spans="1:8" s="117" customFormat="1" ht="15" customHeight="1" x14ac:dyDescent="0.3">
      <c r="A883" s="178">
        <v>874</v>
      </c>
      <c r="B883" s="317" t="s">
        <v>575</v>
      </c>
      <c r="C883" s="159" t="s">
        <v>830</v>
      </c>
      <c r="D883" s="93" t="s">
        <v>15</v>
      </c>
      <c r="E883" s="163">
        <v>30</v>
      </c>
      <c r="F883" s="192">
        <f t="shared" si="26"/>
        <v>8280</v>
      </c>
      <c r="G883" s="3" t="s">
        <v>61</v>
      </c>
      <c r="H883" s="25"/>
    </row>
    <row r="884" spans="1:8" s="117" customFormat="1" ht="15" customHeight="1" x14ac:dyDescent="0.3">
      <c r="A884" s="178">
        <v>875</v>
      </c>
      <c r="B884" s="317" t="s">
        <v>838</v>
      </c>
      <c r="C884" s="159" t="s">
        <v>101</v>
      </c>
      <c r="D884" s="106" t="s">
        <v>14</v>
      </c>
      <c r="E884" s="163">
        <v>13</v>
      </c>
      <c r="F884" s="192">
        <f t="shared" si="26"/>
        <v>3588</v>
      </c>
      <c r="G884" s="3" t="s">
        <v>61</v>
      </c>
      <c r="H884" s="25"/>
    </row>
    <row r="885" spans="1:8" s="117" customFormat="1" ht="15" customHeight="1" x14ac:dyDescent="0.3">
      <c r="A885" s="178">
        <v>876</v>
      </c>
      <c r="B885" s="317" t="s">
        <v>1068</v>
      </c>
      <c r="C885" s="159" t="s">
        <v>86</v>
      </c>
      <c r="D885" s="93" t="s">
        <v>15</v>
      </c>
      <c r="E885" s="163">
        <v>28</v>
      </c>
      <c r="F885" s="192">
        <f t="shared" si="26"/>
        <v>7728</v>
      </c>
      <c r="G885" s="3" t="s">
        <v>99</v>
      </c>
      <c r="H885" s="25"/>
    </row>
    <row r="886" spans="1:8" s="117" customFormat="1" ht="15" customHeight="1" x14ac:dyDescent="0.3">
      <c r="A886" s="178">
        <v>877</v>
      </c>
      <c r="B886" s="317" t="s">
        <v>839</v>
      </c>
      <c r="C886" s="159" t="s">
        <v>86</v>
      </c>
      <c r="D886" s="93" t="s">
        <v>15</v>
      </c>
      <c r="E886" s="163">
        <v>12</v>
      </c>
      <c r="F886" s="192">
        <f t="shared" si="26"/>
        <v>3312</v>
      </c>
      <c r="G886" s="3" t="s">
        <v>99</v>
      </c>
      <c r="H886" s="25"/>
    </row>
    <row r="887" spans="1:8" s="117" customFormat="1" ht="15" customHeight="1" x14ac:dyDescent="0.3">
      <c r="A887" s="178">
        <v>878</v>
      </c>
      <c r="B887" s="317" t="s">
        <v>751</v>
      </c>
      <c r="C887" s="159" t="s">
        <v>86</v>
      </c>
      <c r="D887" s="93" t="s">
        <v>15</v>
      </c>
      <c r="E887" s="163">
        <v>1</v>
      </c>
      <c r="F887" s="192">
        <f t="shared" si="26"/>
        <v>276</v>
      </c>
      <c r="G887" s="3" t="s">
        <v>100</v>
      </c>
      <c r="H887" s="25"/>
    </row>
    <row r="888" spans="1:8" s="117" customFormat="1" ht="15" customHeight="1" x14ac:dyDescent="0.3">
      <c r="A888" s="178">
        <v>879</v>
      </c>
      <c r="B888" s="317" t="s">
        <v>317</v>
      </c>
      <c r="C888" s="198" t="s">
        <v>101</v>
      </c>
      <c r="D888" s="106" t="s">
        <v>14</v>
      </c>
      <c r="E888" s="163">
        <v>25</v>
      </c>
      <c r="F888" s="192">
        <f t="shared" si="26"/>
        <v>6900</v>
      </c>
      <c r="G888" s="3" t="s">
        <v>60</v>
      </c>
      <c r="H888" s="25"/>
    </row>
    <row r="889" spans="1:8" s="117" customFormat="1" ht="15" customHeight="1" x14ac:dyDescent="0.3">
      <c r="A889" s="178">
        <v>880</v>
      </c>
      <c r="B889" s="317" t="s">
        <v>840</v>
      </c>
      <c r="C889" s="198" t="s">
        <v>101</v>
      </c>
      <c r="D889" s="106" t="s">
        <v>14</v>
      </c>
      <c r="E889" s="163">
        <v>29</v>
      </c>
      <c r="F889" s="192">
        <f t="shared" si="26"/>
        <v>8004</v>
      </c>
      <c r="G889" s="3" t="s">
        <v>60</v>
      </c>
      <c r="H889" s="25"/>
    </row>
    <row r="890" spans="1:8" s="117" customFormat="1" ht="15" customHeight="1" x14ac:dyDescent="0.3">
      <c r="A890" s="178">
        <v>881</v>
      </c>
      <c r="B890" s="317" t="s">
        <v>569</v>
      </c>
      <c r="C890" s="198" t="s">
        <v>101</v>
      </c>
      <c r="D890" s="106" t="s">
        <v>14</v>
      </c>
      <c r="E890" s="163">
        <v>25</v>
      </c>
      <c r="F890" s="192">
        <f t="shared" si="26"/>
        <v>6900</v>
      </c>
      <c r="G890" s="3" t="s">
        <v>61</v>
      </c>
      <c r="H890" s="25"/>
    </row>
    <row r="891" spans="1:8" s="117" customFormat="1" ht="15" customHeight="1" x14ac:dyDescent="0.3">
      <c r="A891" s="178">
        <v>882</v>
      </c>
      <c r="B891" s="317" t="s">
        <v>841</v>
      </c>
      <c r="C891" s="198" t="s">
        <v>101</v>
      </c>
      <c r="D891" s="106" t="s">
        <v>14</v>
      </c>
      <c r="E891" s="163">
        <v>95</v>
      </c>
      <c r="F891" s="192">
        <f t="shared" si="26"/>
        <v>26220</v>
      </c>
      <c r="G891" s="3" t="s">
        <v>61</v>
      </c>
      <c r="H891" s="25"/>
    </row>
    <row r="892" spans="1:8" s="117" customFormat="1" ht="15" customHeight="1" x14ac:dyDescent="0.3">
      <c r="A892" s="178">
        <v>883</v>
      </c>
      <c r="B892" s="317" t="s">
        <v>838</v>
      </c>
      <c r="C892" s="198" t="s">
        <v>101</v>
      </c>
      <c r="D892" s="106" t="s">
        <v>14</v>
      </c>
      <c r="E892" s="163">
        <v>39</v>
      </c>
      <c r="F892" s="192">
        <f t="shared" si="26"/>
        <v>10764</v>
      </c>
      <c r="G892" s="3" t="s">
        <v>99</v>
      </c>
      <c r="H892" s="25"/>
    </row>
    <row r="893" spans="1:8" s="117" customFormat="1" ht="15" customHeight="1" x14ac:dyDescent="0.3">
      <c r="A893" s="178">
        <v>884</v>
      </c>
      <c r="B893" s="317" t="s">
        <v>577</v>
      </c>
      <c r="C893" s="198" t="s">
        <v>101</v>
      </c>
      <c r="D893" s="106" t="s">
        <v>14</v>
      </c>
      <c r="E893" s="163">
        <v>55</v>
      </c>
      <c r="F893" s="192">
        <f t="shared" si="26"/>
        <v>15180</v>
      </c>
      <c r="G893" s="3" t="s">
        <v>99</v>
      </c>
      <c r="H893" s="25"/>
    </row>
    <row r="894" spans="1:8" s="117" customFormat="1" ht="15" customHeight="1" x14ac:dyDescent="0.3">
      <c r="A894" s="178">
        <v>885</v>
      </c>
      <c r="B894" s="317" t="s">
        <v>842</v>
      </c>
      <c r="C894" s="198" t="s">
        <v>101</v>
      </c>
      <c r="D894" s="106" t="s">
        <v>14</v>
      </c>
      <c r="E894" s="163">
        <v>10</v>
      </c>
      <c r="F894" s="192">
        <f t="shared" si="26"/>
        <v>2760</v>
      </c>
      <c r="G894" s="3" t="s">
        <v>99</v>
      </c>
      <c r="H894" s="25"/>
    </row>
    <row r="895" spans="1:8" s="117" customFormat="1" ht="15" customHeight="1" x14ac:dyDescent="0.3">
      <c r="A895" s="178">
        <v>886</v>
      </c>
      <c r="B895" s="317" t="s">
        <v>843</v>
      </c>
      <c r="C895" s="198" t="s">
        <v>101</v>
      </c>
      <c r="D895" s="106" t="s">
        <v>14</v>
      </c>
      <c r="E895" s="163">
        <v>65</v>
      </c>
      <c r="F895" s="192">
        <f t="shared" si="26"/>
        <v>17940</v>
      </c>
      <c r="G895" s="3" t="s">
        <v>100</v>
      </c>
      <c r="H895" s="25"/>
    </row>
    <row r="896" spans="1:8" s="117" customFormat="1" ht="15" customHeight="1" x14ac:dyDescent="0.3">
      <c r="A896" s="178">
        <v>887</v>
      </c>
      <c r="B896" s="317" t="s">
        <v>844</v>
      </c>
      <c r="C896" s="198" t="s">
        <v>101</v>
      </c>
      <c r="D896" s="106" t="s">
        <v>14</v>
      </c>
      <c r="E896" s="163">
        <v>15</v>
      </c>
      <c r="F896" s="192">
        <f t="shared" si="26"/>
        <v>4140</v>
      </c>
      <c r="G896" s="3" t="s">
        <v>60</v>
      </c>
      <c r="H896" s="25"/>
    </row>
    <row r="897" spans="1:8" s="117" customFormat="1" ht="15" customHeight="1" x14ac:dyDescent="0.3">
      <c r="A897" s="178">
        <v>888</v>
      </c>
      <c r="B897" s="317" t="s">
        <v>845</v>
      </c>
      <c r="C897" s="198" t="s">
        <v>101</v>
      </c>
      <c r="D897" s="106" t="s">
        <v>14</v>
      </c>
      <c r="E897" s="163">
        <v>16</v>
      </c>
      <c r="F897" s="192">
        <f t="shared" si="26"/>
        <v>4416</v>
      </c>
      <c r="G897" s="3" t="s">
        <v>60</v>
      </c>
      <c r="H897" s="25"/>
    </row>
    <row r="898" spans="1:8" s="117" customFormat="1" ht="15" customHeight="1" x14ac:dyDescent="0.3">
      <c r="A898" s="178">
        <v>889</v>
      </c>
      <c r="B898" s="317" t="s">
        <v>724</v>
      </c>
      <c r="C898" s="198" t="s">
        <v>101</v>
      </c>
      <c r="D898" s="106" t="s">
        <v>14</v>
      </c>
      <c r="E898" s="163">
        <v>10</v>
      </c>
      <c r="F898" s="192">
        <f t="shared" si="26"/>
        <v>2760</v>
      </c>
      <c r="G898" s="3" t="s">
        <v>61</v>
      </c>
      <c r="H898" s="25"/>
    </row>
    <row r="899" spans="1:8" s="117" customFormat="1" ht="15" customHeight="1" x14ac:dyDescent="0.3">
      <c r="A899" s="178">
        <v>890</v>
      </c>
      <c r="B899" s="287" t="s">
        <v>846</v>
      </c>
      <c r="C899" s="198" t="s">
        <v>101</v>
      </c>
      <c r="D899" s="106" t="s">
        <v>14</v>
      </c>
      <c r="E899" s="106">
        <v>55</v>
      </c>
      <c r="F899" s="192">
        <f t="shared" si="26"/>
        <v>15180</v>
      </c>
      <c r="G899" s="3" t="s">
        <v>61</v>
      </c>
      <c r="H899" s="25"/>
    </row>
    <row r="900" spans="1:8" s="117" customFormat="1" ht="15" customHeight="1" x14ac:dyDescent="0.3">
      <c r="A900" s="178">
        <v>891</v>
      </c>
      <c r="B900" s="287" t="s">
        <v>847</v>
      </c>
      <c r="C900" s="198" t="s">
        <v>101</v>
      </c>
      <c r="D900" s="106" t="s">
        <v>14</v>
      </c>
      <c r="E900" s="106">
        <v>10</v>
      </c>
      <c r="F900" s="192">
        <f t="shared" si="26"/>
        <v>2760</v>
      </c>
      <c r="G900" s="3" t="s">
        <v>99</v>
      </c>
      <c r="H900" s="25"/>
    </row>
    <row r="901" spans="1:8" s="117" customFormat="1" ht="15" customHeight="1" x14ac:dyDescent="0.3">
      <c r="A901" s="178">
        <v>892</v>
      </c>
      <c r="B901" s="287" t="s">
        <v>847</v>
      </c>
      <c r="C901" s="198" t="s">
        <v>101</v>
      </c>
      <c r="D901" s="106" t="s">
        <v>14</v>
      </c>
      <c r="E901" s="106">
        <v>33</v>
      </c>
      <c r="F901" s="192">
        <f t="shared" ref="F901" si="27">E901*276</f>
        <v>9108</v>
      </c>
      <c r="G901" s="3" t="s">
        <v>61</v>
      </c>
      <c r="H901" s="25"/>
    </row>
    <row r="902" spans="1:8" s="117" customFormat="1" ht="15" customHeight="1" x14ac:dyDescent="0.3">
      <c r="A902" s="178">
        <v>893</v>
      </c>
      <c r="B902" s="287" t="s">
        <v>848</v>
      </c>
      <c r="C902" s="198" t="s">
        <v>101</v>
      </c>
      <c r="D902" s="106" t="s">
        <v>14</v>
      </c>
      <c r="E902" s="106">
        <v>14</v>
      </c>
      <c r="F902" s="192">
        <v>5233</v>
      </c>
      <c r="G902" s="3" t="s">
        <v>100</v>
      </c>
      <c r="H902" s="25"/>
    </row>
    <row r="903" spans="1:8" x14ac:dyDescent="0.3">
      <c r="A903" s="178">
        <v>894</v>
      </c>
      <c r="B903" s="322" t="s">
        <v>20</v>
      </c>
      <c r="C903" s="173"/>
      <c r="D903" s="36"/>
      <c r="E903" s="79">
        <f>SUM(E788:E902)</f>
        <v>3149</v>
      </c>
      <c r="F903" s="37">
        <f>SUM(F788:F902)</f>
        <v>870493</v>
      </c>
      <c r="G903" s="4"/>
      <c r="H903" s="25"/>
    </row>
    <row r="904" spans="1:8" ht="15" customHeight="1" x14ac:dyDescent="0.3">
      <c r="A904" s="178">
        <v>895</v>
      </c>
      <c r="B904" s="319" t="s">
        <v>48</v>
      </c>
      <c r="C904" s="110"/>
      <c r="D904" s="173"/>
      <c r="E904" s="173"/>
      <c r="F904" s="173"/>
      <c r="G904" s="173"/>
      <c r="H904" s="25"/>
    </row>
    <row r="905" spans="1:8" s="117" customFormat="1" ht="15" customHeight="1" x14ac:dyDescent="0.3">
      <c r="A905" s="178">
        <v>896</v>
      </c>
      <c r="B905" s="295" t="s">
        <v>850</v>
      </c>
      <c r="C905" s="112" t="s">
        <v>31</v>
      </c>
      <c r="D905" s="106" t="s">
        <v>14</v>
      </c>
      <c r="E905" s="106">
        <v>10</v>
      </c>
      <c r="F905" s="188">
        <f>E905*143</f>
        <v>1430</v>
      </c>
      <c r="G905" s="150" t="s">
        <v>61</v>
      </c>
      <c r="H905" s="25"/>
    </row>
    <row r="906" spans="1:8" s="117" customFormat="1" ht="15" customHeight="1" x14ac:dyDescent="0.3">
      <c r="A906" s="178">
        <v>897</v>
      </c>
      <c r="B906" s="295" t="s">
        <v>852</v>
      </c>
      <c r="C906" s="112" t="s">
        <v>31</v>
      </c>
      <c r="D906" s="106" t="s">
        <v>14</v>
      </c>
      <c r="E906" s="106">
        <v>20</v>
      </c>
      <c r="F906" s="188">
        <f t="shared" ref="F906:F934" si="28">E906*143</f>
        <v>2860</v>
      </c>
      <c r="G906" s="150" t="s">
        <v>99</v>
      </c>
      <c r="H906" s="25"/>
    </row>
    <row r="907" spans="1:8" s="117" customFormat="1" ht="15" customHeight="1" x14ac:dyDescent="0.3">
      <c r="A907" s="178">
        <v>898</v>
      </c>
      <c r="B907" s="295" t="s">
        <v>234</v>
      </c>
      <c r="C907" s="112" t="s">
        <v>31</v>
      </c>
      <c r="D907" s="106" t="s">
        <v>14</v>
      </c>
      <c r="E907" s="106">
        <v>30</v>
      </c>
      <c r="F907" s="188">
        <f t="shared" si="28"/>
        <v>4290</v>
      </c>
      <c r="G907" s="150" t="s">
        <v>99</v>
      </c>
      <c r="H907" s="25"/>
    </row>
    <row r="908" spans="1:8" s="117" customFormat="1" ht="15" customHeight="1" x14ac:dyDescent="0.3">
      <c r="A908" s="178">
        <v>899</v>
      </c>
      <c r="B908" s="295" t="s">
        <v>853</v>
      </c>
      <c r="C908" s="112" t="s">
        <v>31</v>
      </c>
      <c r="D908" s="106" t="s">
        <v>14</v>
      </c>
      <c r="E908" s="106">
        <v>28</v>
      </c>
      <c r="F908" s="188">
        <f t="shared" si="28"/>
        <v>4004</v>
      </c>
      <c r="G908" s="150" t="s">
        <v>100</v>
      </c>
      <c r="H908" s="25"/>
    </row>
    <row r="909" spans="1:8" s="117" customFormat="1" ht="15" customHeight="1" x14ac:dyDescent="0.3">
      <c r="A909" s="178">
        <v>900</v>
      </c>
      <c r="B909" s="295" t="s">
        <v>549</v>
      </c>
      <c r="C909" s="112" t="s">
        <v>31</v>
      </c>
      <c r="D909" s="106" t="s">
        <v>14</v>
      </c>
      <c r="E909" s="106">
        <v>20</v>
      </c>
      <c r="F909" s="188">
        <f t="shared" si="28"/>
        <v>2860</v>
      </c>
      <c r="G909" s="150" t="s">
        <v>60</v>
      </c>
      <c r="H909" s="25"/>
    </row>
    <row r="910" spans="1:8" s="117" customFormat="1" ht="43.5" customHeight="1" x14ac:dyDescent="0.3">
      <c r="A910" s="178">
        <v>901</v>
      </c>
      <c r="B910" s="320" t="s">
        <v>1136</v>
      </c>
      <c r="C910" s="112" t="s">
        <v>31</v>
      </c>
      <c r="D910" s="106" t="s">
        <v>14</v>
      </c>
      <c r="E910" s="150">
        <v>45</v>
      </c>
      <c r="F910" s="188">
        <f t="shared" si="28"/>
        <v>6435</v>
      </c>
      <c r="G910" s="150" t="s">
        <v>61</v>
      </c>
      <c r="H910" s="25"/>
    </row>
    <row r="911" spans="1:8" s="117" customFormat="1" ht="43.5" customHeight="1" x14ac:dyDescent="0.3">
      <c r="A911" s="178">
        <v>902</v>
      </c>
      <c r="B911" s="320" t="s">
        <v>1076</v>
      </c>
      <c r="C911" s="112" t="s">
        <v>31</v>
      </c>
      <c r="D911" s="106" t="s">
        <v>14</v>
      </c>
      <c r="E911" s="150">
        <v>85</v>
      </c>
      <c r="F911" s="188">
        <f t="shared" si="28"/>
        <v>12155</v>
      </c>
      <c r="G911" s="150" t="s">
        <v>61</v>
      </c>
      <c r="H911" s="25"/>
    </row>
    <row r="912" spans="1:8" s="117" customFormat="1" ht="15" customHeight="1" x14ac:dyDescent="0.3">
      <c r="A912" s="178">
        <v>903</v>
      </c>
      <c r="B912" s="320" t="s">
        <v>854</v>
      </c>
      <c r="C912" s="112" t="s">
        <v>31</v>
      </c>
      <c r="D912" s="106" t="s">
        <v>14</v>
      </c>
      <c r="E912" s="150">
        <v>17</v>
      </c>
      <c r="F912" s="188">
        <f t="shared" si="28"/>
        <v>2431</v>
      </c>
      <c r="G912" s="150" t="s">
        <v>61</v>
      </c>
      <c r="H912" s="25"/>
    </row>
    <row r="913" spans="1:8" s="117" customFormat="1" ht="15" customHeight="1" x14ac:dyDescent="0.3">
      <c r="A913" s="178">
        <v>904</v>
      </c>
      <c r="B913" s="320" t="s">
        <v>854</v>
      </c>
      <c r="C913" s="112" t="s">
        <v>31</v>
      </c>
      <c r="D913" s="106" t="s">
        <v>14</v>
      </c>
      <c r="E913" s="150">
        <v>24</v>
      </c>
      <c r="F913" s="188">
        <f t="shared" si="28"/>
        <v>3432</v>
      </c>
      <c r="G913" s="150" t="s">
        <v>99</v>
      </c>
      <c r="H913" s="25"/>
    </row>
    <row r="914" spans="1:8" s="117" customFormat="1" ht="32.25" customHeight="1" x14ac:dyDescent="0.3">
      <c r="A914" s="178">
        <v>905</v>
      </c>
      <c r="B914" s="320" t="s">
        <v>1013</v>
      </c>
      <c r="C914" s="112" t="s">
        <v>31</v>
      </c>
      <c r="D914" s="106" t="s">
        <v>14</v>
      </c>
      <c r="E914" s="150">
        <v>70</v>
      </c>
      <c r="F914" s="188">
        <f t="shared" si="28"/>
        <v>10010</v>
      </c>
      <c r="G914" s="150" t="s">
        <v>99</v>
      </c>
      <c r="H914" s="25"/>
    </row>
    <row r="915" spans="1:8" s="117" customFormat="1" ht="15" customHeight="1" x14ac:dyDescent="0.3">
      <c r="A915" s="178">
        <v>906</v>
      </c>
      <c r="B915" s="320" t="s">
        <v>855</v>
      </c>
      <c r="C915" s="112" t="s">
        <v>31</v>
      </c>
      <c r="D915" s="106" t="s">
        <v>14</v>
      </c>
      <c r="E915" s="150">
        <v>24</v>
      </c>
      <c r="F915" s="188">
        <f t="shared" si="28"/>
        <v>3432</v>
      </c>
      <c r="G915" s="150" t="s">
        <v>100</v>
      </c>
      <c r="H915" s="25"/>
    </row>
    <row r="916" spans="1:8" s="117" customFormat="1" ht="15" customHeight="1" x14ac:dyDescent="0.3">
      <c r="A916" s="178">
        <v>907</v>
      </c>
      <c r="B916" s="320" t="s">
        <v>856</v>
      </c>
      <c r="C916" s="112" t="s">
        <v>31</v>
      </c>
      <c r="D916" s="106" t="s">
        <v>14</v>
      </c>
      <c r="E916" s="150">
        <v>10</v>
      </c>
      <c r="F916" s="188">
        <f t="shared" si="28"/>
        <v>1430</v>
      </c>
      <c r="G916" s="150" t="s">
        <v>60</v>
      </c>
      <c r="H916" s="25"/>
    </row>
    <row r="917" spans="1:8" s="117" customFormat="1" ht="15" customHeight="1" x14ac:dyDescent="0.3">
      <c r="A917" s="178">
        <v>908</v>
      </c>
      <c r="B917" s="320" t="s">
        <v>857</v>
      </c>
      <c r="C917" s="112" t="s">
        <v>31</v>
      </c>
      <c r="D917" s="106" t="s">
        <v>14</v>
      </c>
      <c r="E917" s="150">
        <v>10</v>
      </c>
      <c r="F917" s="188">
        <f t="shared" si="28"/>
        <v>1430</v>
      </c>
      <c r="G917" s="150" t="s">
        <v>99</v>
      </c>
      <c r="H917" s="25"/>
    </row>
    <row r="918" spans="1:8" s="117" customFormat="1" ht="15" customHeight="1" x14ac:dyDescent="0.3">
      <c r="A918" s="178">
        <v>909</v>
      </c>
      <c r="B918" s="320" t="s">
        <v>858</v>
      </c>
      <c r="C918" s="112" t="s">
        <v>31</v>
      </c>
      <c r="D918" s="106" t="s">
        <v>14</v>
      </c>
      <c r="E918" s="150">
        <v>10</v>
      </c>
      <c r="F918" s="188">
        <f t="shared" si="28"/>
        <v>1430</v>
      </c>
      <c r="G918" s="150" t="s">
        <v>100</v>
      </c>
      <c r="H918" s="25"/>
    </row>
    <row r="919" spans="1:8" s="117" customFormat="1" ht="15" customHeight="1" x14ac:dyDescent="0.3">
      <c r="A919" s="178">
        <v>910</v>
      </c>
      <c r="B919" s="320" t="s">
        <v>1057</v>
      </c>
      <c r="C919" s="112" t="s">
        <v>31</v>
      </c>
      <c r="D919" s="106" t="s">
        <v>14</v>
      </c>
      <c r="E919" s="150">
        <v>20</v>
      </c>
      <c r="F919" s="188">
        <f t="shared" si="28"/>
        <v>2860</v>
      </c>
      <c r="G919" s="150" t="s">
        <v>60</v>
      </c>
      <c r="H919" s="25"/>
    </row>
    <row r="920" spans="1:8" s="117" customFormat="1" ht="15" customHeight="1" x14ac:dyDescent="0.3">
      <c r="A920" s="178">
        <v>911</v>
      </c>
      <c r="B920" s="320" t="s">
        <v>768</v>
      </c>
      <c r="C920" s="112" t="s">
        <v>31</v>
      </c>
      <c r="D920" s="106" t="s">
        <v>14</v>
      </c>
      <c r="E920" s="150">
        <v>10</v>
      </c>
      <c r="F920" s="188">
        <f t="shared" si="28"/>
        <v>1430</v>
      </c>
      <c r="G920" s="150" t="s">
        <v>60</v>
      </c>
      <c r="H920" s="25"/>
    </row>
    <row r="921" spans="1:8" s="117" customFormat="1" ht="15" customHeight="1" x14ac:dyDescent="0.3">
      <c r="A921" s="178">
        <v>912</v>
      </c>
      <c r="B921" s="320" t="s">
        <v>859</v>
      </c>
      <c r="C921" s="112" t="s">
        <v>31</v>
      </c>
      <c r="D921" s="106" t="s">
        <v>14</v>
      </c>
      <c r="E921" s="150">
        <v>10</v>
      </c>
      <c r="F921" s="188">
        <f t="shared" si="28"/>
        <v>1430</v>
      </c>
      <c r="G921" s="150" t="s">
        <v>60</v>
      </c>
      <c r="H921" s="25"/>
    </row>
    <row r="922" spans="1:8" s="117" customFormat="1" ht="15" customHeight="1" x14ac:dyDescent="0.3">
      <c r="A922" s="178">
        <v>913</v>
      </c>
      <c r="B922" s="320" t="s">
        <v>860</v>
      </c>
      <c r="C922" s="112" t="s">
        <v>31</v>
      </c>
      <c r="D922" s="106" t="s">
        <v>14</v>
      </c>
      <c r="E922" s="150">
        <v>50</v>
      </c>
      <c r="F922" s="188">
        <f t="shared" si="28"/>
        <v>7150</v>
      </c>
      <c r="G922" s="150" t="s">
        <v>60</v>
      </c>
      <c r="H922" s="25"/>
    </row>
    <row r="923" spans="1:8" s="117" customFormat="1" ht="15" customHeight="1" x14ac:dyDescent="0.3">
      <c r="A923" s="178">
        <v>914</v>
      </c>
      <c r="B923" s="320" t="s">
        <v>861</v>
      </c>
      <c r="C923" s="112" t="s">
        <v>31</v>
      </c>
      <c r="D923" s="106" t="s">
        <v>14</v>
      </c>
      <c r="E923" s="150">
        <v>20</v>
      </c>
      <c r="F923" s="188">
        <f t="shared" si="28"/>
        <v>2860</v>
      </c>
      <c r="G923" s="150" t="s">
        <v>60</v>
      </c>
      <c r="H923" s="25"/>
    </row>
    <row r="924" spans="1:8" s="117" customFormat="1" ht="15" customHeight="1" x14ac:dyDescent="0.3">
      <c r="A924" s="178">
        <v>915</v>
      </c>
      <c r="B924" s="320" t="s">
        <v>1056</v>
      </c>
      <c r="C924" s="112" t="s">
        <v>31</v>
      </c>
      <c r="D924" s="106" t="s">
        <v>14</v>
      </c>
      <c r="E924" s="150">
        <v>50</v>
      </c>
      <c r="F924" s="188">
        <f t="shared" si="28"/>
        <v>7150</v>
      </c>
      <c r="G924" s="150" t="s">
        <v>61</v>
      </c>
      <c r="H924" s="25"/>
    </row>
    <row r="925" spans="1:8" s="117" customFormat="1" ht="15" customHeight="1" x14ac:dyDescent="0.3">
      <c r="A925" s="178">
        <v>916</v>
      </c>
      <c r="B925" s="320" t="s">
        <v>862</v>
      </c>
      <c r="C925" s="112" t="s">
        <v>31</v>
      </c>
      <c r="D925" s="106" t="s">
        <v>14</v>
      </c>
      <c r="E925" s="150">
        <v>50</v>
      </c>
      <c r="F925" s="188">
        <f t="shared" si="28"/>
        <v>7150</v>
      </c>
      <c r="G925" s="150" t="s">
        <v>61</v>
      </c>
      <c r="H925" s="25"/>
    </row>
    <row r="926" spans="1:8" s="117" customFormat="1" ht="15" customHeight="1" x14ac:dyDescent="0.3">
      <c r="A926" s="178">
        <v>917</v>
      </c>
      <c r="B926" s="286" t="s">
        <v>863</v>
      </c>
      <c r="C926" s="112" t="s">
        <v>31</v>
      </c>
      <c r="D926" s="106" t="s">
        <v>14</v>
      </c>
      <c r="E926" s="150">
        <v>20</v>
      </c>
      <c r="F926" s="188">
        <f t="shared" si="28"/>
        <v>2860</v>
      </c>
      <c r="G926" s="150" t="s">
        <v>99</v>
      </c>
      <c r="H926" s="25"/>
    </row>
    <row r="927" spans="1:8" s="117" customFormat="1" ht="15" customHeight="1" x14ac:dyDescent="0.3">
      <c r="A927" s="178">
        <v>918</v>
      </c>
      <c r="B927" s="286" t="s">
        <v>194</v>
      </c>
      <c r="C927" s="112" t="s">
        <v>31</v>
      </c>
      <c r="D927" s="106" t="s">
        <v>14</v>
      </c>
      <c r="E927" s="150">
        <v>25</v>
      </c>
      <c r="F927" s="188">
        <f t="shared" si="28"/>
        <v>3575</v>
      </c>
      <c r="G927" s="150" t="s">
        <v>99</v>
      </c>
      <c r="H927" s="25"/>
    </row>
    <row r="928" spans="1:8" s="117" customFormat="1" ht="15" customHeight="1" x14ac:dyDescent="0.3">
      <c r="A928" s="178">
        <v>919</v>
      </c>
      <c r="B928" s="286" t="s">
        <v>864</v>
      </c>
      <c r="C928" s="112" t="s">
        <v>31</v>
      </c>
      <c r="D928" s="106" t="s">
        <v>14</v>
      </c>
      <c r="E928" s="150">
        <v>20</v>
      </c>
      <c r="F928" s="188">
        <f t="shared" si="28"/>
        <v>2860</v>
      </c>
      <c r="G928" s="150" t="s">
        <v>99</v>
      </c>
      <c r="H928" s="25"/>
    </row>
    <row r="929" spans="1:8" s="117" customFormat="1" ht="15" customHeight="1" x14ac:dyDescent="0.3">
      <c r="A929" s="178">
        <v>920</v>
      </c>
      <c r="B929" s="286" t="s">
        <v>774</v>
      </c>
      <c r="C929" s="112" t="s">
        <v>31</v>
      </c>
      <c r="D929" s="106" t="s">
        <v>14</v>
      </c>
      <c r="E929" s="150">
        <v>20</v>
      </c>
      <c r="F929" s="188">
        <f t="shared" si="28"/>
        <v>2860</v>
      </c>
      <c r="G929" s="150" t="s">
        <v>100</v>
      </c>
      <c r="H929" s="25"/>
    </row>
    <row r="930" spans="1:8" s="117" customFormat="1" ht="15" customHeight="1" x14ac:dyDescent="0.3">
      <c r="A930" s="178">
        <v>921</v>
      </c>
      <c r="B930" s="286" t="s">
        <v>865</v>
      </c>
      <c r="C930" s="112" t="s">
        <v>31</v>
      </c>
      <c r="D930" s="106" t="s">
        <v>14</v>
      </c>
      <c r="E930" s="150">
        <v>25</v>
      </c>
      <c r="F930" s="188">
        <f t="shared" si="28"/>
        <v>3575</v>
      </c>
      <c r="G930" s="150" t="s">
        <v>60</v>
      </c>
      <c r="H930" s="25"/>
    </row>
    <row r="931" spans="1:8" s="117" customFormat="1" ht="15" customHeight="1" x14ac:dyDescent="0.3">
      <c r="A931" s="178">
        <v>922</v>
      </c>
      <c r="B931" s="291" t="s">
        <v>867</v>
      </c>
      <c r="C931" s="112" t="s">
        <v>31</v>
      </c>
      <c r="D931" s="106" t="s">
        <v>14</v>
      </c>
      <c r="E931" s="182">
        <v>18</v>
      </c>
      <c r="F931" s="188">
        <f t="shared" si="28"/>
        <v>2574</v>
      </c>
      <c r="G931" s="150" t="s">
        <v>60</v>
      </c>
      <c r="H931" s="25"/>
    </row>
    <row r="932" spans="1:8" s="117" customFormat="1" ht="15" customHeight="1" x14ac:dyDescent="0.3">
      <c r="A932" s="178">
        <v>923</v>
      </c>
      <c r="B932" s="291" t="s">
        <v>791</v>
      </c>
      <c r="C932" s="112" t="s">
        <v>31</v>
      </c>
      <c r="D932" s="106" t="s">
        <v>14</v>
      </c>
      <c r="E932" s="182">
        <v>15</v>
      </c>
      <c r="F932" s="188">
        <f t="shared" si="28"/>
        <v>2145</v>
      </c>
      <c r="G932" s="150" t="s">
        <v>60</v>
      </c>
      <c r="H932" s="25"/>
    </row>
    <row r="933" spans="1:8" s="117" customFormat="1" ht="15" customHeight="1" x14ac:dyDescent="0.3">
      <c r="A933" s="178">
        <v>924</v>
      </c>
      <c r="B933" s="291" t="s">
        <v>792</v>
      </c>
      <c r="C933" s="112" t="s">
        <v>31</v>
      </c>
      <c r="D933" s="106" t="s">
        <v>14</v>
      </c>
      <c r="E933" s="186">
        <v>15</v>
      </c>
      <c r="F933" s="188">
        <f t="shared" si="28"/>
        <v>2145</v>
      </c>
      <c r="G933" s="150" t="s">
        <v>60</v>
      </c>
      <c r="H933" s="25"/>
    </row>
    <row r="934" spans="1:8" s="117" customFormat="1" ht="15" customHeight="1" x14ac:dyDescent="0.3">
      <c r="A934" s="178">
        <v>925</v>
      </c>
      <c r="B934" s="291" t="s">
        <v>793</v>
      </c>
      <c r="C934" s="112" t="s">
        <v>31</v>
      </c>
      <c r="D934" s="106" t="s">
        <v>14</v>
      </c>
      <c r="E934" s="182">
        <v>15</v>
      </c>
      <c r="F934" s="188">
        <f t="shared" si="28"/>
        <v>2145</v>
      </c>
      <c r="G934" s="150" t="s">
        <v>61</v>
      </c>
      <c r="H934" s="25"/>
    </row>
    <row r="935" spans="1:8" s="117" customFormat="1" ht="15" customHeight="1" x14ac:dyDescent="0.3">
      <c r="A935" s="178">
        <v>926</v>
      </c>
      <c r="B935" s="291" t="s">
        <v>403</v>
      </c>
      <c r="C935" s="112" t="s">
        <v>31</v>
      </c>
      <c r="D935" s="106" t="s">
        <v>14</v>
      </c>
      <c r="E935" s="182">
        <v>15</v>
      </c>
      <c r="F935" s="188">
        <f t="shared" ref="F935:F948" si="29">E935*143</f>
        <v>2145</v>
      </c>
      <c r="G935" s="150" t="s">
        <v>61</v>
      </c>
      <c r="H935" s="25"/>
    </row>
    <row r="936" spans="1:8" s="117" customFormat="1" ht="15" customHeight="1" x14ac:dyDescent="0.3">
      <c r="A936" s="178">
        <v>927</v>
      </c>
      <c r="B936" s="315" t="s">
        <v>406</v>
      </c>
      <c r="C936" s="112" t="s">
        <v>31</v>
      </c>
      <c r="D936" s="106" t="s">
        <v>14</v>
      </c>
      <c r="E936" s="182">
        <v>15</v>
      </c>
      <c r="F936" s="188">
        <f t="shared" si="29"/>
        <v>2145</v>
      </c>
      <c r="G936" s="150" t="s">
        <v>99</v>
      </c>
      <c r="H936" s="25"/>
    </row>
    <row r="937" spans="1:8" s="117" customFormat="1" ht="15" customHeight="1" x14ac:dyDescent="0.3">
      <c r="A937" s="178">
        <v>928</v>
      </c>
      <c r="B937" s="315" t="s">
        <v>407</v>
      </c>
      <c r="C937" s="112" t="s">
        <v>31</v>
      </c>
      <c r="D937" s="106" t="s">
        <v>14</v>
      </c>
      <c r="E937" s="182">
        <v>20</v>
      </c>
      <c r="F937" s="188">
        <f t="shared" si="29"/>
        <v>2860</v>
      </c>
      <c r="G937" s="150" t="s">
        <v>99</v>
      </c>
      <c r="H937" s="25"/>
    </row>
    <row r="938" spans="1:8" s="117" customFormat="1" ht="15" customHeight="1" x14ac:dyDescent="0.3">
      <c r="A938" s="178">
        <v>929</v>
      </c>
      <c r="B938" s="287" t="s">
        <v>458</v>
      </c>
      <c r="C938" s="112" t="s">
        <v>31</v>
      </c>
      <c r="D938" s="106" t="s">
        <v>14</v>
      </c>
      <c r="E938" s="182">
        <v>23</v>
      </c>
      <c r="F938" s="188">
        <f t="shared" si="29"/>
        <v>3289</v>
      </c>
      <c r="G938" s="150" t="s">
        <v>61</v>
      </c>
      <c r="H938" s="25"/>
    </row>
    <row r="939" spans="1:8" s="117" customFormat="1" ht="15" customHeight="1" x14ac:dyDescent="0.3">
      <c r="A939" s="178">
        <v>930</v>
      </c>
      <c r="B939" s="287" t="s">
        <v>816</v>
      </c>
      <c r="C939" s="112" t="s">
        <v>31</v>
      </c>
      <c r="D939" s="106" t="s">
        <v>14</v>
      </c>
      <c r="E939" s="182">
        <v>65</v>
      </c>
      <c r="F939" s="188">
        <f t="shared" si="29"/>
        <v>9295</v>
      </c>
      <c r="G939" s="150" t="s">
        <v>61</v>
      </c>
      <c r="H939" s="25"/>
    </row>
    <row r="940" spans="1:8" s="117" customFormat="1" ht="15" customHeight="1" x14ac:dyDescent="0.3">
      <c r="A940" s="178">
        <v>931</v>
      </c>
      <c r="B940" s="287" t="s">
        <v>431</v>
      </c>
      <c r="C940" s="112" t="s">
        <v>31</v>
      </c>
      <c r="D940" s="106" t="s">
        <v>14</v>
      </c>
      <c r="E940" s="182">
        <v>65</v>
      </c>
      <c r="F940" s="188">
        <f t="shared" si="29"/>
        <v>9295</v>
      </c>
      <c r="G940" s="150" t="s">
        <v>99</v>
      </c>
      <c r="H940" s="25"/>
    </row>
    <row r="941" spans="1:8" s="117" customFormat="1" ht="15" customHeight="1" x14ac:dyDescent="0.3">
      <c r="A941" s="178">
        <v>932</v>
      </c>
      <c r="B941" s="287" t="s">
        <v>432</v>
      </c>
      <c r="C941" s="112" t="s">
        <v>31</v>
      </c>
      <c r="D941" s="106" t="s">
        <v>14</v>
      </c>
      <c r="E941" s="182">
        <v>30</v>
      </c>
      <c r="F941" s="188">
        <f t="shared" si="29"/>
        <v>4290</v>
      </c>
      <c r="G941" s="150" t="s">
        <v>99</v>
      </c>
      <c r="H941" s="25"/>
    </row>
    <row r="942" spans="1:8" s="117" customFormat="1" ht="15" customHeight="1" x14ac:dyDescent="0.3">
      <c r="A942" s="178">
        <v>933</v>
      </c>
      <c r="B942" s="287" t="s">
        <v>817</v>
      </c>
      <c r="C942" s="112" t="s">
        <v>31</v>
      </c>
      <c r="D942" s="106" t="s">
        <v>14</v>
      </c>
      <c r="E942" s="182">
        <v>75</v>
      </c>
      <c r="F942" s="188">
        <f t="shared" si="29"/>
        <v>10725</v>
      </c>
      <c r="G942" s="150" t="s">
        <v>100</v>
      </c>
      <c r="H942" s="25"/>
    </row>
    <row r="943" spans="1:8" s="117" customFormat="1" ht="15" customHeight="1" x14ac:dyDescent="0.3">
      <c r="A943" s="178">
        <v>934</v>
      </c>
      <c r="B943" s="287" t="s">
        <v>818</v>
      </c>
      <c r="C943" s="112" t="s">
        <v>31</v>
      </c>
      <c r="D943" s="106" t="s">
        <v>14</v>
      </c>
      <c r="E943" s="182">
        <v>35</v>
      </c>
      <c r="F943" s="188">
        <f t="shared" si="29"/>
        <v>5005</v>
      </c>
      <c r="G943" s="150" t="s">
        <v>60</v>
      </c>
      <c r="H943" s="25"/>
    </row>
    <row r="944" spans="1:8" s="117" customFormat="1" ht="15" customHeight="1" x14ac:dyDescent="0.3">
      <c r="A944" s="178">
        <v>935</v>
      </c>
      <c r="B944" s="287" t="s">
        <v>873</v>
      </c>
      <c r="C944" s="112" t="s">
        <v>31</v>
      </c>
      <c r="D944" s="106" t="s">
        <v>14</v>
      </c>
      <c r="E944" s="182">
        <v>40</v>
      </c>
      <c r="F944" s="188">
        <f t="shared" si="29"/>
        <v>5720</v>
      </c>
      <c r="G944" s="150" t="s">
        <v>99</v>
      </c>
      <c r="H944" s="25"/>
    </row>
    <row r="945" spans="1:8" s="117" customFormat="1" ht="15" customHeight="1" x14ac:dyDescent="0.3">
      <c r="A945" s="178">
        <v>936</v>
      </c>
      <c r="B945" s="287" t="s">
        <v>1058</v>
      </c>
      <c r="C945" s="112" t="s">
        <v>31</v>
      </c>
      <c r="D945" s="106" t="s">
        <v>14</v>
      </c>
      <c r="E945" s="182">
        <v>40</v>
      </c>
      <c r="F945" s="188">
        <f t="shared" si="29"/>
        <v>5720</v>
      </c>
      <c r="G945" s="150" t="s">
        <v>100</v>
      </c>
      <c r="H945" s="25"/>
    </row>
    <row r="946" spans="1:8" s="117" customFormat="1" ht="15" customHeight="1" x14ac:dyDescent="0.3">
      <c r="A946" s="178">
        <v>937</v>
      </c>
      <c r="B946" s="287" t="s">
        <v>821</v>
      </c>
      <c r="C946" s="112" t="s">
        <v>31</v>
      </c>
      <c r="D946" s="106" t="s">
        <v>14</v>
      </c>
      <c r="E946" s="182">
        <v>57</v>
      </c>
      <c r="F946" s="188">
        <f t="shared" si="29"/>
        <v>8151</v>
      </c>
      <c r="G946" s="150" t="s">
        <v>60</v>
      </c>
      <c r="H946" s="25"/>
    </row>
    <row r="947" spans="1:8" s="117" customFormat="1" ht="15" customHeight="1" x14ac:dyDescent="0.3">
      <c r="A947" s="178">
        <v>938</v>
      </c>
      <c r="B947" s="287" t="s">
        <v>435</v>
      </c>
      <c r="C947" s="112" t="s">
        <v>31</v>
      </c>
      <c r="D947" s="106" t="s">
        <v>14</v>
      </c>
      <c r="E947" s="182">
        <v>55</v>
      </c>
      <c r="F947" s="188">
        <f t="shared" si="29"/>
        <v>7865</v>
      </c>
      <c r="G947" s="150" t="s">
        <v>60</v>
      </c>
      <c r="H947" s="25"/>
    </row>
    <row r="948" spans="1:8" s="117" customFormat="1" ht="15" customHeight="1" x14ac:dyDescent="0.3">
      <c r="A948" s="178">
        <v>939</v>
      </c>
      <c r="B948" s="287" t="s">
        <v>822</v>
      </c>
      <c r="C948" s="112" t="s">
        <v>31</v>
      </c>
      <c r="D948" s="106" t="s">
        <v>14</v>
      </c>
      <c r="E948" s="182">
        <v>36</v>
      </c>
      <c r="F948" s="188">
        <f t="shared" si="29"/>
        <v>5148</v>
      </c>
      <c r="G948" s="150" t="s">
        <v>60</v>
      </c>
      <c r="H948" s="25"/>
    </row>
    <row r="949" spans="1:8" s="117" customFormat="1" ht="15" customHeight="1" x14ac:dyDescent="0.3">
      <c r="A949" s="178">
        <v>940</v>
      </c>
      <c r="B949" s="287" t="s">
        <v>436</v>
      </c>
      <c r="C949" s="112" t="s">
        <v>31</v>
      </c>
      <c r="D949" s="106" t="s">
        <v>14</v>
      </c>
      <c r="E949" s="182">
        <v>40</v>
      </c>
      <c r="F949" s="188">
        <f t="shared" ref="F949:F979" si="30">E949*143</f>
        <v>5720</v>
      </c>
      <c r="G949" s="150" t="s">
        <v>61</v>
      </c>
      <c r="H949" s="25"/>
    </row>
    <row r="950" spans="1:8" s="117" customFormat="1" ht="15" customHeight="1" x14ac:dyDescent="0.3">
      <c r="A950" s="178">
        <v>941</v>
      </c>
      <c r="B950" s="287" t="s">
        <v>814</v>
      </c>
      <c r="C950" s="112" t="s">
        <v>31</v>
      </c>
      <c r="D950" s="106" t="s">
        <v>14</v>
      </c>
      <c r="E950" s="182">
        <v>80</v>
      </c>
      <c r="F950" s="188">
        <f t="shared" si="30"/>
        <v>11440</v>
      </c>
      <c r="G950" s="150" t="s">
        <v>61</v>
      </c>
      <c r="H950" s="25"/>
    </row>
    <row r="951" spans="1:8" s="117" customFormat="1" ht="15" customHeight="1" x14ac:dyDescent="0.3">
      <c r="A951" s="178">
        <v>942</v>
      </c>
      <c r="B951" s="287" t="s">
        <v>67</v>
      </c>
      <c r="C951" s="112" t="s">
        <v>31</v>
      </c>
      <c r="D951" s="106" t="s">
        <v>14</v>
      </c>
      <c r="E951" s="182">
        <v>40</v>
      </c>
      <c r="F951" s="188">
        <f t="shared" si="30"/>
        <v>5720</v>
      </c>
      <c r="G951" s="150" t="s">
        <v>99</v>
      </c>
      <c r="H951" s="25"/>
    </row>
    <row r="952" spans="1:8" s="117" customFormat="1" ht="15" customHeight="1" x14ac:dyDescent="0.3">
      <c r="A952" s="178">
        <v>943</v>
      </c>
      <c r="B952" s="287" t="s">
        <v>874</v>
      </c>
      <c r="C952" s="112" t="s">
        <v>31</v>
      </c>
      <c r="D952" s="106" t="s">
        <v>14</v>
      </c>
      <c r="E952" s="182">
        <v>15</v>
      </c>
      <c r="F952" s="188">
        <f t="shared" si="30"/>
        <v>2145</v>
      </c>
      <c r="G952" s="150" t="s">
        <v>99</v>
      </c>
      <c r="H952" s="25"/>
    </row>
    <row r="953" spans="1:8" s="117" customFormat="1" ht="15" customHeight="1" x14ac:dyDescent="0.3">
      <c r="A953" s="178">
        <v>944</v>
      </c>
      <c r="B953" s="287" t="s">
        <v>438</v>
      </c>
      <c r="C953" s="112" t="s">
        <v>31</v>
      </c>
      <c r="D953" s="106" t="s">
        <v>14</v>
      </c>
      <c r="E953" s="182">
        <v>40</v>
      </c>
      <c r="F953" s="188">
        <f t="shared" si="30"/>
        <v>5720</v>
      </c>
      <c r="G953" s="150" t="s">
        <v>99</v>
      </c>
      <c r="H953" s="25"/>
    </row>
    <row r="954" spans="1:8" s="117" customFormat="1" ht="15" customHeight="1" x14ac:dyDescent="0.3">
      <c r="A954" s="178">
        <v>945</v>
      </c>
      <c r="B954" s="287" t="s">
        <v>470</v>
      </c>
      <c r="C954" s="112" t="s">
        <v>31</v>
      </c>
      <c r="D954" s="106" t="s">
        <v>14</v>
      </c>
      <c r="E954" s="182">
        <v>40</v>
      </c>
      <c r="F954" s="188">
        <f t="shared" si="30"/>
        <v>5720</v>
      </c>
      <c r="G954" s="150" t="s">
        <v>99</v>
      </c>
      <c r="H954" s="25"/>
    </row>
    <row r="955" spans="1:8" s="117" customFormat="1" ht="15" customHeight="1" x14ac:dyDescent="0.3">
      <c r="A955" s="178">
        <v>946</v>
      </c>
      <c r="B955" s="287" t="s">
        <v>826</v>
      </c>
      <c r="C955" s="112" t="s">
        <v>31</v>
      </c>
      <c r="D955" s="106" t="s">
        <v>14</v>
      </c>
      <c r="E955" s="182">
        <v>25</v>
      </c>
      <c r="F955" s="188">
        <f t="shared" si="30"/>
        <v>3575</v>
      </c>
      <c r="G955" s="150" t="s">
        <v>99</v>
      </c>
      <c r="H955" s="25"/>
    </row>
    <row r="956" spans="1:8" s="117" customFormat="1" ht="15" customHeight="1" x14ac:dyDescent="0.3">
      <c r="A956" s="178">
        <v>947</v>
      </c>
      <c r="B956" s="321" t="s">
        <v>828</v>
      </c>
      <c r="C956" s="112" t="s">
        <v>31</v>
      </c>
      <c r="D956" s="106" t="s">
        <v>14</v>
      </c>
      <c r="E956" s="189">
        <v>60</v>
      </c>
      <c r="F956" s="188">
        <f t="shared" si="30"/>
        <v>8580</v>
      </c>
      <c r="G956" s="150" t="s">
        <v>99</v>
      </c>
      <c r="H956" s="25"/>
    </row>
    <row r="957" spans="1:8" s="117" customFormat="1" ht="15" customHeight="1" x14ac:dyDescent="0.3">
      <c r="A957" s="178">
        <v>948</v>
      </c>
      <c r="B957" s="323" t="s">
        <v>875</v>
      </c>
      <c r="C957" s="112" t="s">
        <v>31</v>
      </c>
      <c r="D957" s="106" t="s">
        <v>14</v>
      </c>
      <c r="E957" s="189">
        <v>160</v>
      </c>
      <c r="F957" s="188">
        <f t="shared" si="30"/>
        <v>22880</v>
      </c>
      <c r="G957" s="150" t="s">
        <v>100</v>
      </c>
      <c r="H957" s="25"/>
    </row>
    <row r="958" spans="1:8" s="117" customFormat="1" ht="15" customHeight="1" x14ac:dyDescent="0.3">
      <c r="A958" s="178">
        <v>949</v>
      </c>
      <c r="B958" s="288" t="s">
        <v>1069</v>
      </c>
      <c r="C958" s="112" t="s">
        <v>31</v>
      </c>
      <c r="D958" s="106" t="s">
        <v>14</v>
      </c>
      <c r="E958" s="120">
        <v>15</v>
      </c>
      <c r="F958" s="188">
        <f t="shared" si="30"/>
        <v>2145</v>
      </c>
      <c r="G958" s="150" t="s">
        <v>60</v>
      </c>
      <c r="H958" s="25"/>
    </row>
    <row r="959" spans="1:8" s="117" customFormat="1" ht="15" customHeight="1" x14ac:dyDescent="0.3">
      <c r="A959" s="178">
        <v>950</v>
      </c>
      <c r="B959" s="317" t="s">
        <v>876</v>
      </c>
      <c r="C959" s="112" t="s">
        <v>31</v>
      </c>
      <c r="D959" s="106" t="s">
        <v>14</v>
      </c>
      <c r="E959" s="163">
        <v>18</v>
      </c>
      <c r="F959" s="188">
        <f t="shared" si="30"/>
        <v>2574</v>
      </c>
      <c r="G959" s="150" t="s">
        <v>60</v>
      </c>
      <c r="H959" s="25"/>
    </row>
    <row r="960" spans="1:8" s="117" customFormat="1" ht="15" customHeight="1" x14ac:dyDescent="0.3">
      <c r="A960" s="178">
        <v>951</v>
      </c>
      <c r="B960" s="288" t="s">
        <v>274</v>
      </c>
      <c r="C960" s="112" t="s">
        <v>31</v>
      </c>
      <c r="D960" s="106" t="s">
        <v>14</v>
      </c>
      <c r="E960" s="120">
        <v>20</v>
      </c>
      <c r="F960" s="188">
        <f t="shared" si="30"/>
        <v>2860</v>
      </c>
      <c r="G960" s="150" t="s">
        <v>100</v>
      </c>
      <c r="H960" s="25"/>
    </row>
    <row r="961" spans="1:8" s="117" customFormat="1" ht="15" customHeight="1" x14ac:dyDescent="0.3">
      <c r="A961" s="178">
        <v>952</v>
      </c>
      <c r="B961" s="317" t="s">
        <v>87</v>
      </c>
      <c r="C961" s="112" t="s">
        <v>31</v>
      </c>
      <c r="D961" s="106" t="s">
        <v>14</v>
      </c>
      <c r="E961" s="163">
        <v>16</v>
      </c>
      <c r="F961" s="188">
        <f t="shared" si="30"/>
        <v>2288</v>
      </c>
      <c r="G961" s="150" t="s">
        <v>60</v>
      </c>
      <c r="H961" s="25"/>
    </row>
    <row r="962" spans="1:8" s="117" customFormat="1" ht="15" customHeight="1" x14ac:dyDescent="0.3">
      <c r="A962" s="178">
        <v>953</v>
      </c>
      <c r="B962" s="317" t="s">
        <v>836</v>
      </c>
      <c r="C962" s="112" t="s">
        <v>31</v>
      </c>
      <c r="D962" s="106" t="s">
        <v>14</v>
      </c>
      <c r="E962" s="163">
        <v>10</v>
      </c>
      <c r="F962" s="188">
        <f t="shared" si="30"/>
        <v>1430</v>
      </c>
      <c r="G962" s="150" t="s">
        <v>60</v>
      </c>
      <c r="H962" s="25"/>
    </row>
    <row r="963" spans="1:8" s="117" customFormat="1" ht="15" customHeight="1" x14ac:dyDescent="0.3">
      <c r="A963" s="178">
        <v>954</v>
      </c>
      <c r="B963" s="288" t="s">
        <v>572</v>
      </c>
      <c r="C963" s="112" t="s">
        <v>31</v>
      </c>
      <c r="D963" s="106" t="s">
        <v>14</v>
      </c>
      <c r="E963" s="120">
        <v>15</v>
      </c>
      <c r="F963" s="188">
        <f t="shared" si="30"/>
        <v>2145</v>
      </c>
      <c r="G963" s="150" t="s">
        <v>61</v>
      </c>
      <c r="H963" s="25"/>
    </row>
    <row r="964" spans="1:8" s="117" customFormat="1" ht="15" customHeight="1" x14ac:dyDescent="0.3">
      <c r="A964" s="178">
        <v>955</v>
      </c>
      <c r="B964" s="288" t="s">
        <v>571</v>
      </c>
      <c r="C964" s="112" t="s">
        <v>31</v>
      </c>
      <c r="D964" s="106" t="s">
        <v>14</v>
      </c>
      <c r="E964" s="120">
        <v>15</v>
      </c>
      <c r="F964" s="188">
        <f t="shared" si="30"/>
        <v>2145</v>
      </c>
      <c r="G964" s="150" t="s">
        <v>61</v>
      </c>
      <c r="H964" s="25"/>
    </row>
    <row r="965" spans="1:8" s="117" customFormat="1" ht="15" customHeight="1" x14ac:dyDescent="0.3">
      <c r="A965" s="178">
        <v>956</v>
      </c>
      <c r="B965" s="317" t="s">
        <v>842</v>
      </c>
      <c r="C965" s="112" t="s">
        <v>31</v>
      </c>
      <c r="D965" s="106" t="s">
        <v>14</v>
      </c>
      <c r="E965" s="163">
        <v>20</v>
      </c>
      <c r="F965" s="188">
        <f t="shared" si="30"/>
        <v>2860</v>
      </c>
      <c r="G965" s="150" t="s">
        <v>99</v>
      </c>
      <c r="H965" s="25"/>
    </row>
    <row r="966" spans="1:8" s="117" customFormat="1" ht="15" customHeight="1" x14ac:dyDescent="0.3">
      <c r="A966" s="178">
        <v>957</v>
      </c>
      <c r="B966" s="317" t="s">
        <v>1068</v>
      </c>
      <c r="C966" s="112" t="s">
        <v>31</v>
      </c>
      <c r="D966" s="106" t="s">
        <v>14</v>
      </c>
      <c r="E966" s="163">
        <v>14</v>
      </c>
      <c r="F966" s="188">
        <f t="shared" si="30"/>
        <v>2002</v>
      </c>
      <c r="G966" s="150" t="s">
        <v>99</v>
      </c>
      <c r="H966" s="25"/>
    </row>
    <row r="967" spans="1:8" s="117" customFormat="1" ht="15" customHeight="1" x14ac:dyDescent="0.3">
      <c r="A967" s="178">
        <v>958</v>
      </c>
      <c r="B967" s="288" t="s">
        <v>878</v>
      </c>
      <c r="C967" s="112" t="s">
        <v>31</v>
      </c>
      <c r="D967" s="106" t="s">
        <v>14</v>
      </c>
      <c r="E967" s="120">
        <v>15</v>
      </c>
      <c r="F967" s="188">
        <f t="shared" si="30"/>
        <v>2145</v>
      </c>
      <c r="G967" s="150" t="s">
        <v>100</v>
      </c>
      <c r="H967" s="25"/>
    </row>
    <row r="968" spans="1:8" s="117" customFormat="1" ht="15" customHeight="1" x14ac:dyDescent="0.3">
      <c r="A968" s="178">
        <v>959</v>
      </c>
      <c r="B968" s="288" t="s">
        <v>879</v>
      </c>
      <c r="C968" s="112" t="s">
        <v>31</v>
      </c>
      <c r="D968" s="106" t="s">
        <v>14</v>
      </c>
      <c r="E968" s="120">
        <v>30</v>
      </c>
      <c r="F968" s="188">
        <f t="shared" si="30"/>
        <v>4290</v>
      </c>
      <c r="G968" s="150" t="s">
        <v>60</v>
      </c>
      <c r="H968" s="25"/>
    </row>
    <row r="969" spans="1:8" s="117" customFormat="1" ht="15" customHeight="1" x14ac:dyDescent="0.3">
      <c r="A969" s="178">
        <v>960</v>
      </c>
      <c r="B969" s="317" t="s">
        <v>880</v>
      </c>
      <c r="C969" s="112" t="s">
        <v>31</v>
      </c>
      <c r="D969" s="106" t="s">
        <v>14</v>
      </c>
      <c r="E969" s="163">
        <v>18</v>
      </c>
      <c r="F969" s="188">
        <f t="shared" si="30"/>
        <v>2574</v>
      </c>
      <c r="G969" s="150" t="s">
        <v>99</v>
      </c>
      <c r="H969" s="25"/>
    </row>
    <row r="970" spans="1:8" s="117" customFormat="1" ht="15" customHeight="1" x14ac:dyDescent="0.3">
      <c r="A970" s="178">
        <v>961</v>
      </c>
      <c r="B970" s="317" t="s">
        <v>881</v>
      </c>
      <c r="C970" s="112" t="s">
        <v>31</v>
      </c>
      <c r="D970" s="106" t="s">
        <v>14</v>
      </c>
      <c r="E970" s="163">
        <v>45</v>
      </c>
      <c r="F970" s="188">
        <f t="shared" si="30"/>
        <v>6435</v>
      </c>
      <c r="G970" s="150" t="s">
        <v>100</v>
      </c>
      <c r="H970" s="25"/>
    </row>
    <row r="971" spans="1:8" s="117" customFormat="1" ht="15" customHeight="1" x14ac:dyDescent="0.3">
      <c r="A971" s="178">
        <v>962</v>
      </c>
      <c r="B971" s="317" t="s">
        <v>882</v>
      </c>
      <c r="C971" s="112" t="s">
        <v>31</v>
      </c>
      <c r="D971" s="106" t="s">
        <v>14</v>
      </c>
      <c r="E971" s="163">
        <v>54</v>
      </c>
      <c r="F971" s="188">
        <f t="shared" si="30"/>
        <v>7722</v>
      </c>
      <c r="G971" s="150" t="s">
        <v>60</v>
      </c>
      <c r="H971" s="25"/>
    </row>
    <row r="972" spans="1:8" s="117" customFormat="1" ht="15" customHeight="1" x14ac:dyDescent="0.3">
      <c r="A972" s="178">
        <v>963</v>
      </c>
      <c r="B972" s="287" t="s">
        <v>883</v>
      </c>
      <c r="C972" s="112" t="s">
        <v>31</v>
      </c>
      <c r="D972" s="106" t="s">
        <v>14</v>
      </c>
      <c r="E972" s="106">
        <v>22</v>
      </c>
      <c r="F972" s="188">
        <f t="shared" si="30"/>
        <v>3146</v>
      </c>
      <c r="G972" s="150" t="s">
        <v>60</v>
      </c>
      <c r="H972" s="25"/>
    </row>
    <row r="973" spans="1:8" s="117" customFormat="1" ht="15" customHeight="1" x14ac:dyDescent="0.3">
      <c r="A973" s="178">
        <v>964</v>
      </c>
      <c r="B973" s="287" t="s">
        <v>884</v>
      </c>
      <c r="C973" s="112" t="s">
        <v>31</v>
      </c>
      <c r="D973" s="106" t="s">
        <v>14</v>
      </c>
      <c r="E973" s="106">
        <v>45</v>
      </c>
      <c r="F973" s="188">
        <f t="shared" si="30"/>
        <v>6435</v>
      </c>
      <c r="G973" s="150" t="s">
        <v>60</v>
      </c>
      <c r="H973" s="25"/>
    </row>
    <row r="974" spans="1:8" s="117" customFormat="1" ht="15" customHeight="1" x14ac:dyDescent="0.3">
      <c r="A974" s="178">
        <v>965</v>
      </c>
      <c r="B974" s="287" t="s">
        <v>885</v>
      </c>
      <c r="C974" s="112" t="s">
        <v>31</v>
      </c>
      <c r="D974" s="106" t="s">
        <v>14</v>
      </c>
      <c r="E974" s="106">
        <v>55</v>
      </c>
      <c r="F974" s="188">
        <f t="shared" si="30"/>
        <v>7865</v>
      </c>
      <c r="G974" s="150" t="s">
        <v>61</v>
      </c>
      <c r="H974" s="25"/>
    </row>
    <row r="975" spans="1:8" s="117" customFormat="1" ht="15" customHeight="1" x14ac:dyDescent="0.3">
      <c r="A975" s="178">
        <v>966</v>
      </c>
      <c r="B975" s="287" t="s">
        <v>596</v>
      </c>
      <c r="C975" s="112" t="s">
        <v>31</v>
      </c>
      <c r="D975" s="106" t="s">
        <v>14</v>
      </c>
      <c r="E975" s="106">
        <v>28</v>
      </c>
      <c r="F975" s="188">
        <f t="shared" si="30"/>
        <v>4004</v>
      </c>
      <c r="G975" s="150" t="s">
        <v>99</v>
      </c>
      <c r="H975" s="25"/>
    </row>
    <row r="976" spans="1:8" s="117" customFormat="1" ht="15" customHeight="1" x14ac:dyDescent="0.3">
      <c r="A976" s="178">
        <v>967</v>
      </c>
      <c r="B976" s="287" t="s">
        <v>597</v>
      </c>
      <c r="C976" s="112" t="s">
        <v>31</v>
      </c>
      <c r="D976" s="106" t="s">
        <v>14</v>
      </c>
      <c r="E976" s="106">
        <v>80</v>
      </c>
      <c r="F976" s="188">
        <f t="shared" si="30"/>
        <v>11440</v>
      </c>
      <c r="G976" s="150" t="s">
        <v>99</v>
      </c>
      <c r="H976" s="25"/>
    </row>
    <row r="977" spans="1:8" s="117" customFormat="1" ht="15" customHeight="1" x14ac:dyDescent="0.3">
      <c r="A977" s="178">
        <v>968</v>
      </c>
      <c r="B977" s="287" t="s">
        <v>889</v>
      </c>
      <c r="C977" s="112" t="s">
        <v>31</v>
      </c>
      <c r="D977" s="106" t="s">
        <v>14</v>
      </c>
      <c r="E977" s="106">
        <v>38</v>
      </c>
      <c r="F977" s="188">
        <f t="shared" si="30"/>
        <v>5434</v>
      </c>
      <c r="G977" s="150" t="s">
        <v>60</v>
      </c>
      <c r="H977" s="25"/>
    </row>
    <row r="978" spans="1:8" s="117" customFormat="1" ht="15" customHeight="1" x14ac:dyDescent="0.3">
      <c r="A978" s="178">
        <v>969</v>
      </c>
      <c r="B978" s="287" t="s">
        <v>846</v>
      </c>
      <c r="C978" s="112" t="s">
        <v>31</v>
      </c>
      <c r="D978" s="106" t="s">
        <v>14</v>
      </c>
      <c r="E978" s="106">
        <v>80</v>
      </c>
      <c r="F978" s="188">
        <f t="shared" si="30"/>
        <v>11440</v>
      </c>
      <c r="G978" s="150" t="s">
        <v>61</v>
      </c>
      <c r="H978" s="25"/>
    </row>
    <row r="979" spans="1:8" s="117" customFormat="1" ht="15" customHeight="1" x14ac:dyDescent="0.3">
      <c r="A979" s="178">
        <v>970</v>
      </c>
      <c r="B979" s="287" t="s">
        <v>847</v>
      </c>
      <c r="C979" s="112" t="s">
        <v>31</v>
      </c>
      <c r="D979" s="106" t="s">
        <v>14</v>
      </c>
      <c r="E979" s="106">
        <v>23</v>
      </c>
      <c r="F979" s="188">
        <f t="shared" si="30"/>
        <v>3289</v>
      </c>
      <c r="G979" s="150" t="s">
        <v>61</v>
      </c>
      <c r="H979" s="25"/>
    </row>
    <row r="980" spans="1:8" s="117" customFormat="1" ht="15" customHeight="1" x14ac:dyDescent="0.3">
      <c r="A980" s="178">
        <v>971</v>
      </c>
      <c r="B980" s="287" t="s">
        <v>848</v>
      </c>
      <c r="C980" s="112" t="s">
        <v>152</v>
      </c>
      <c r="D980" s="106" t="s">
        <v>15</v>
      </c>
      <c r="E980" s="106">
        <v>1</v>
      </c>
      <c r="F980" s="188">
        <v>939</v>
      </c>
      <c r="G980" s="150" t="s">
        <v>99</v>
      </c>
      <c r="H980" s="25"/>
    </row>
    <row r="981" spans="1:8" s="117" customFormat="1" ht="15" customHeight="1" x14ac:dyDescent="0.3">
      <c r="A981" s="178">
        <v>972</v>
      </c>
      <c r="B981" s="324" t="s">
        <v>13</v>
      </c>
      <c r="C981" s="211"/>
      <c r="D981" s="101"/>
      <c r="E981" s="213">
        <f>SUM(E905:E980)</f>
        <v>2534</v>
      </c>
      <c r="F981" s="212">
        <f>SUM(F905:F980)</f>
        <v>363158</v>
      </c>
      <c r="G981" s="3"/>
      <c r="H981" s="25"/>
    </row>
    <row r="982" spans="1:8" x14ac:dyDescent="0.3">
      <c r="A982" s="178">
        <v>973</v>
      </c>
      <c r="B982" s="325" t="s">
        <v>21</v>
      </c>
      <c r="D982" s="4"/>
      <c r="E982" s="80"/>
      <c r="F982" s="38"/>
      <c r="G982" s="3"/>
      <c r="H982" s="25"/>
    </row>
    <row r="983" spans="1:8" x14ac:dyDescent="0.3">
      <c r="A983" s="178">
        <v>974</v>
      </c>
      <c r="B983" s="326" t="s">
        <v>34</v>
      </c>
      <c r="C983" s="99"/>
      <c r="D983" s="39"/>
      <c r="E983" s="81"/>
      <c r="F983" s="39"/>
      <c r="G983" s="3"/>
      <c r="H983" s="25"/>
    </row>
    <row r="984" spans="1:8" s="117" customFormat="1" x14ac:dyDescent="0.3">
      <c r="A984" s="178">
        <v>975</v>
      </c>
      <c r="B984" s="295" t="s">
        <v>549</v>
      </c>
      <c r="C984" s="112" t="s">
        <v>851</v>
      </c>
      <c r="D984" s="209" t="s">
        <v>15</v>
      </c>
      <c r="E984" s="101">
        <v>1</v>
      </c>
      <c r="F984" s="214">
        <f>E984*131.7</f>
        <v>131.69999999999999</v>
      </c>
      <c r="G984" s="150" t="s">
        <v>99</v>
      </c>
      <c r="H984" s="25"/>
    </row>
    <row r="985" spans="1:8" s="117" customFormat="1" x14ac:dyDescent="0.3">
      <c r="A985" s="178">
        <v>976</v>
      </c>
      <c r="B985" s="295" t="s">
        <v>850</v>
      </c>
      <c r="C985" s="112" t="s">
        <v>891</v>
      </c>
      <c r="D985" s="106" t="s">
        <v>15</v>
      </c>
      <c r="E985" s="101">
        <v>1</v>
      </c>
      <c r="F985" s="214">
        <f t="shared" ref="F985:F1006" si="31">E985*131.7</f>
        <v>131.69999999999999</v>
      </c>
      <c r="G985" s="150" t="s">
        <v>99</v>
      </c>
      <c r="H985" s="25"/>
    </row>
    <row r="986" spans="1:8" s="117" customFormat="1" x14ac:dyDescent="0.3">
      <c r="A986" s="178">
        <v>977</v>
      </c>
      <c r="B986" s="295" t="s">
        <v>890</v>
      </c>
      <c r="C986" s="198" t="s">
        <v>96</v>
      </c>
      <c r="D986" s="106" t="s">
        <v>15</v>
      </c>
      <c r="E986" s="101">
        <v>1</v>
      </c>
      <c r="F986" s="214">
        <f t="shared" si="31"/>
        <v>131.69999999999999</v>
      </c>
      <c r="G986" s="150" t="s">
        <v>99</v>
      </c>
      <c r="H986" s="25"/>
    </row>
    <row r="987" spans="1:8" s="117" customFormat="1" x14ac:dyDescent="0.3">
      <c r="A987" s="178">
        <v>978</v>
      </c>
      <c r="B987" s="295" t="s">
        <v>892</v>
      </c>
      <c r="C987" s="198" t="s">
        <v>96</v>
      </c>
      <c r="D987" s="209" t="s">
        <v>14</v>
      </c>
      <c r="E987" s="101">
        <v>15</v>
      </c>
      <c r="F987" s="214">
        <f t="shared" si="31"/>
        <v>1975.4999999999998</v>
      </c>
      <c r="G987" s="150" t="s">
        <v>100</v>
      </c>
      <c r="H987" s="25"/>
    </row>
    <row r="988" spans="1:8" s="117" customFormat="1" x14ac:dyDescent="0.3">
      <c r="A988" s="178">
        <v>979</v>
      </c>
      <c r="B988" s="295" t="s">
        <v>767</v>
      </c>
      <c r="C988" s="198" t="s">
        <v>96</v>
      </c>
      <c r="D988" s="209" t="s">
        <v>14</v>
      </c>
      <c r="E988" s="101">
        <v>25</v>
      </c>
      <c r="F988" s="214">
        <f t="shared" si="31"/>
        <v>3292.4999999999995</v>
      </c>
      <c r="G988" s="150" t="s">
        <v>60</v>
      </c>
      <c r="H988" s="25"/>
    </row>
    <row r="989" spans="1:8" s="117" customFormat="1" x14ac:dyDescent="0.3">
      <c r="A989" s="178">
        <v>980</v>
      </c>
      <c r="B989" s="295" t="s">
        <v>893</v>
      </c>
      <c r="C989" s="198" t="s">
        <v>96</v>
      </c>
      <c r="D989" s="209" t="s">
        <v>14</v>
      </c>
      <c r="E989" s="101">
        <v>12</v>
      </c>
      <c r="F989" s="214">
        <f t="shared" si="31"/>
        <v>1580.3999999999999</v>
      </c>
      <c r="G989" s="150" t="s">
        <v>60</v>
      </c>
      <c r="H989" s="25"/>
    </row>
    <row r="990" spans="1:8" s="117" customFormat="1" x14ac:dyDescent="0.3">
      <c r="A990" s="178">
        <v>981</v>
      </c>
      <c r="B990" s="295" t="s">
        <v>766</v>
      </c>
      <c r="C990" s="198" t="s">
        <v>96</v>
      </c>
      <c r="D990" s="209" t="s">
        <v>14</v>
      </c>
      <c r="E990" s="101">
        <v>15</v>
      </c>
      <c r="F990" s="214">
        <f t="shared" si="31"/>
        <v>1975.4999999999998</v>
      </c>
      <c r="G990" s="150" t="s">
        <v>100</v>
      </c>
      <c r="H990" s="25"/>
    </row>
    <row r="991" spans="1:8" s="117" customFormat="1" ht="26.4" x14ac:dyDescent="0.3">
      <c r="A991" s="178">
        <v>982</v>
      </c>
      <c r="B991" s="291" t="s">
        <v>1012</v>
      </c>
      <c r="C991" s="198" t="s">
        <v>96</v>
      </c>
      <c r="D991" s="182" t="s">
        <v>14</v>
      </c>
      <c r="E991" s="105">
        <v>15</v>
      </c>
      <c r="F991" s="214">
        <f t="shared" si="31"/>
        <v>1975.4999999999998</v>
      </c>
      <c r="G991" s="150" t="s">
        <v>60</v>
      </c>
      <c r="H991" s="25"/>
    </row>
    <row r="992" spans="1:8" s="117" customFormat="1" ht="39.6" x14ac:dyDescent="0.3">
      <c r="A992" s="178">
        <v>983</v>
      </c>
      <c r="B992" s="291" t="s">
        <v>1075</v>
      </c>
      <c r="C992" s="198" t="s">
        <v>96</v>
      </c>
      <c r="D992" s="182" t="s">
        <v>14</v>
      </c>
      <c r="E992" s="105">
        <v>20</v>
      </c>
      <c r="F992" s="214">
        <f t="shared" si="31"/>
        <v>2634</v>
      </c>
      <c r="G992" s="150" t="s">
        <v>61</v>
      </c>
      <c r="H992" s="25"/>
    </row>
    <row r="993" spans="1:8" s="117" customFormat="1" x14ac:dyDescent="0.3">
      <c r="A993" s="178">
        <v>984</v>
      </c>
      <c r="B993" s="291" t="s">
        <v>866</v>
      </c>
      <c r="C993" s="198" t="s">
        <v>96</v>
      </c>
      <c r="D993" s="182" t="s">
        <v>14</v>
      </c>
      <c r="E993" s="105">
        <v>32</v>
      </c>
      <c r="F993" s="214">
        <f t="shared" si="31"/>
        <v>4214.3999999999996</v>
      </c>
      <c r="G993" s="150" t="s">
        <v>61</v>
      </c>
      <c r="H993" s="25"/>
    </row>
    <row r="994" spans="1:8" s="117" customFormat="1" x14ac:dyDescent="0.3">
      <c r="A994" s="178">
        <v>985</v>
      </c>
      <c r="B994" s="287" t="s">
        <v>442</v>
      </c>
      <c r="C994" s="198" t="s">
        <v>96</v>
      </c>
      <c r="D994" s="182" t="s">
        <v>14</v>
      </c>
      <c r="E994" s="105">
        <v>35</v>
      </c>
      <c r="F994" s="214">
        <f t="shared" si="31"/>
        <v>4609.5</v>
      </c>
      <c r="G994" s="150" t="s">
        <v>99</v>
      </c>
      <c r="H994" s="25"/>
    </row>
    <row r="995" spans="1:8" s="117" customFormat="1" x14ac:dyDescent="0.3">
      <c r="A995" s="178">
        <v>986</v>
      </c>
      <c r="B995" s="291" t="s">
        <v>787</v>
      </c>
      <c r="C995" s="198" t="s">
        <v>96</v>
      </c>
      <c r="D995" s="182" t="s">
        <v>14</v>
      </c>
      <c r="E995" s="105">
        <v>15</v>
      </c>
      <c r="F995" s="214">
        <f t="shared" si="31"/>
        <v>1975.4999999999998</v>
      </c>
      <c r="G995" s="150" t="s">
        <v>99</v>
      </c>
      <c r="H995" s="25"/>
    </row>
    <row r="996" spans="1:8" s="117" customFormat="1" x14ac:dyDescent="0.3">
      <c r="A996" s="178">
        <v>987</v>
      </c>
      <c r="B996" s="291" t="s">
        <v>788</v>
      </c>
      <c r="C996" s="198" t="s">
        <v>96</v>
      </c>
      <c r="D996" s="182" t="s">
        <v>14</v>
      </c>
      <c r="E996" s="105">
        <v>20</v>
      </c>
      <c r="F996" s="214">
        <f t="shared" si="31"/>
        <v>2634</v>
      </c>
      <c r="G996" s="150" t="s">
        <v>100</v>
      </c>
      <c r="H996" s="25"/>
    </row>
    <row r="997" spans="1:8" s="117" customFormat="1" x14ac:dyDescent="0.3">
      <c r="A997" s="178">
        <v>988</v>
      </c>
      <c r="B997" s="291" t="s">
        <v>789</v>
      </c>
      <c r="C997" s="198" t="s">
        <v>96</v>
      </c>
      <c r="D997" s="182" t="s">
        <v>14</v>
      </c>
      <c r="E997" s="105">
        <v>40</v>
      </c>
      <c r="F997" s="214">
        <f t="shared" si="31"/>
        <v>5268</v>
      </c>
      <c r="G997" s="150" t="s">
        <v>99</v>
      </c>
      <c r="H997" s="25"/>
    </row>
    <row r="998" spans="1:8" s="117" customFormat="1" x14ac:dyDescent="0.3">
      <c r="A998" s="178">
        <v>989</v>
      </c>
      <c r="B998" s="291" t="s">
        <v>790</v>
      </c>
      <c r="C998" s="198" t="s">
        <v>96</v>
      </c>
      <c r="D998" s="182" t="s">
        <v>14</v>
      </c>
      <c r="E998" s="105">
        <v>20</v>
      </c>
      <c r="F998" s="214">
        <f t="shared" si="31"/>
        <v>2634</v>
      </c>
      <c r="G998" s="150" t="s">
        <v>100</v>
      </c>
      <c r="H998" s="25"/>
    </row>
    <row r="999" spans="1:8" s="117" customFormat="1" x14ac:dyDescent="0.3">
      <c r="A999" s="178">
        <v>990</v>
      </c>
      <c r="B999" s="291" t="s">
        <v>867</v>
      </c>
      <c r="C999" s="198" t="s">
        <v>96</v>
      </c>
      <c r="D999" s="182" t="s">
        <v>14</v>
      </c>
      <c r="E999" s="105">
        <v>12</v>
      </c>
      <c r="F999" s="214">
        <f t="shared" si="31"/>
        <v>1580.3999999999999</v>
      </c>
      <c r="G999" s="150" t="s">
        <v>60</v>
      </c>
      <c r="H999" s="25"/>
    </row>
    <row r="1000" spans="1:8" s="117" customFormat="1" x14ac:dyDescent="0.3">
      <c r="A1000" s="178">
        <v>991</v>
      </c>
      <c r="B1000" s="315" t="s">
        <v>871</v>
      </c>
      <c r="C1000" s="198" t="s">
        <v>96</v>
      </c>
      <c r="D1000" s="182" t="s">
        <v>14</v>
      </c>
      <c r="E1000" s="105">
        <v>9</v>
      </c>
      <c r="F1000" s="214">
        <f t="shared" si="31"/>
        <v>1185.3</v>
      </c>
      <c r="G1000" s="150" t="s">
        <v>60</v>
      </c>
      <c r="H1000" s="25"/>
    </row>
    <row r="1001" spans="1:8" s="117" customFormat="1" x14ac:dyDescent="0.3">
      <c r="A1001" s="178">
        <v>992</v>
      </c>
      <c r="B1001" s="287" t="s">
        <v>559</v>
      </c>
      <c r="C1001" s="198" t="s">
        <v>96</v>
      </c>
      <c r="D1001" s="182" t="s">
        <v>14</v>
      </c>
      <c r="E1001" s="105">
        <v>10</v>
      </c>
      <c r="F1001" s="214">
        <f t="shared" si="31"/>
        <v>1317</v>
      </c>
      <c r="G1001" s="150" t="s">
        <v>61</v>
      </c>
      <c r="H1001" s="25"/>
    </row>
    <row r="1002" spans="1:8" s="117" customFormat="1" x14ac:dyDescent="0.3">
      <c r="A1002" s="178">
        <v>993</v>
      </c>
      <c r="B1002" s="287" t="s">
        <v>872</v>
      </c>
      <c r="C1002" s="198" t="s">
        <v>96</v>
      </c>
      <c r="D1002" s="182" t="s">
        <v>14</v>
      </c>
      <c r="E1002" s="105">
        <v>7</v>
      </c>
      <c r="F1002" s="214">
        <f t="shared" si="31"/>
        <v>921.89999999999986</v>
      </c>
      <c r="G1002" s="150" t="s">
        <v>99</v>
      </c>
      <c r="H1002" s="25"/>
    </row>
    <row r="1003" spans="1:8" s="117" customFormat="1" x14ac:dyDescent="0.3">
      <c r="A1003" s="178">
        <v>994</v>
      </c>
      <c r="B1003" s="292" t="s">
        <v>795</v>
      </c>
      <c r="C1003" s="198" t="s">
        <v>96</v>
      </c>
      <c r="D1003" s="182" t="s">
        <v>14</v>
      </c>
      <c r="E1003" s="105">
        <v>30</v>
      </c>
      <c r="F1003" s="214">
        <f t="shared" si="31"/>
        <v>3950.9999999999995</v>
      </c>
      <c r="G1003" s="150" t="s">
        <v>99</v>
      </c>
      <c r="H1003" s="25"/>
    </row>
    <row r="1004" spans="1:8" s="117" customFormat="1" x14ac:dyDescent="0.3">
      <c r="A1004" s="178">
        <v>995</v>
      </c>
      <c r="B1004" s="287" t="s">
        <v>804</v>
      </c>
      <c r="C1004" s="198" t="s">
        <v>96</v>
      </c>
      <c r="D1004" s="182" t="s">
        <v>14</v>
      </c>
      <c r="E1004" s="105">
        <v>50</v>
      </c>
      <c r="F1004" s="214">
        <f t="shared" si="31"/>
        <v>6584.9999999999991</v>
      </c>
      <c r="G1004" s="150" t="s">
        <v>61</v>
      </c>
      <c r="H1004" s="25"/>
    </row>
    <row r="1005" spans="1:8" s="117" customFormat="1" x14ac:dyDescent="0.3">
      <c r="A1005" s="178">
        <v>996</v>
      </c>
      <c r="B1005" s="287" t="s">
        <v>805</v>
      </c>
      <c r="C1005" s="198" t="s">
        <v>96</v>
      </c>
      <c r="D1005" s="182" t="s">
        <v>14</v>
      </c>
      <c r="E1005" s="105">
        <v>50</v>
      </c>
      <c r="F1005" s="214">
        <f t="shared" si="31"/>
        <v>6584.9999999999991</v>
      </c>
      <c r="G1005" s="150" t="s">
        <v>99</v>
      </c>
      <c r="H1005" s="25"/>
    </row>
    <row r="1006" spans="1:8" s="117" customFormat="1" x14ac:dyDescent="0.3">
      <c r="A1006" s="178">
        <v>997</v>
      </c>
      <c r="B1006" s="287" t="s">
        <v>806</v>
      </c>
      <c r="C1006" s="198" t="s">
        <v>96</v>
      </c>
      <c r="D1006" s="182" t="s">
        <v>14</v>
      </c>
      <c r="E1006" s="105">
        <v>38</v>
      </c>
      <c r="F1006" s="214">
        <f t="shared" si="31"/>
        <v>5004.5999999999995</v>
      </c>
      <c r="G1006" s="150" t="s">
        <v>99</v>
      </c>
      <c r="H1006" s="25"/>
    </row>
    <row r="1007" spans="1:8" s="117" customFormat="1" x14ac:dyDescent="0.3">
      <c r="A1007" s="178">
        <v>998</v>
      </c>
      <c r="B1007" s="291" t="s">
        <v>810</v>
      </c>
      <c r="C1007" s="198" t="s">
        <v>96</v>
      </c>
      <c r="D1007" s="182" t="s">
        <v>14</v>
      </c>
      <c r="E1007" s="158">
        <v>26</v>
      </c>
      <c r="F1007" s="214">
        <f t="shared" ref="F1007:F1020" si="32">E1007*131.7</f>
        <v>3424.2</v>
      </c>
      <c r="G1007" s="150" t="s">
        <v>99</v>
      </c>
      <c r="H1007" s="25"/>
    </row>
    <row r="1008" spans="1:8" s="117" customFormat="1" x14ac:dyDescent="0.3">
      <c r="A1008" s="178">
        <v>999</v>
      </c>
      <c r="B1008" s="287" t="s">
        <v>418</v>
      </c>
      <c r="C1008" s="198" t="s">
        <v>96</v>
      </c>
      <c r="D1008" s="182" t="s">
        <v>14</v>
      </c>
      <c r="E1008" s="158">
        <v>85</v>
      </c>
      <c r="F1008" s="214">
        <f t="shared" si="32"/>
        <v>11194.499999999998</v>
      </c>
      <c r="G1008" s="150" t="s">
        <v>100</v>
      </c>
      <c r="H1008" s="25"/>
    </row>
    <row r="1009" spans="1:8" s="117" customFormat="1" x14ac:dyDescent="0.3">
      <c r="A1009" s="178">
        <v>1000</v>
      </c>
      <c r="B1009" s="287" t="s">
        <v>419</v>
      </c>
      <c r="C1009" s="198" t="s">
        <v>96</v>
      </c>
      <c r="D1009" s="182" t="s">
        <v>14</v>
      </c>
      <c r="E1009" s="158">
        <v>85</v>
      </c>
      <c r="F1009" s="214">
        <f t="shared" si="32"/>
        <v>11194.499999999998</v>
      </c>
      <c r="G1009" s="150" t="s">
        <v>60</v>
      </c>
      <c r="H1009" s="25"/>
    </row>
    <row r="1010" spans="1:8" s="117" customFormat="1" x14ac:dyDescent="0.3">
      <c r="A1010" s="178">
        <v>1001</v>
      </c>
      <c r="B1010" s="287" t="s">
        <v>455</v>
      </c>
      <c r="C1010" s="198" t="s">
        <v>96</v>
      </c>
      <c r="D1010" s="182" t="s">
        <v>14</v>
      </c>
      <c r="E1010" s="158">
        <v>95</v>
      </c>
      <c r="F1010" s="214">
        <f t="shared" si="32"/>
        <v>12511.499999999998</v>
      </c>
      <c r="G1010" s="150" t="s">
        <v>60</v>
      </c>
      <c r="H1010" s="25"/>
    </row>
    <row r="1011" spans="1:8" s="117" customFormat="1" x14ac:dyDescent="0.3">
      <c r="A1011" s="178">
        <v>1002</v>
      </c>
      <c r="B1011" s="287" t="s">
        <v>432</v>
      </c>
      <c r="C1011" s="198" t="s">
        <v>96</v>
      </c>
      <c r="D1011" s="182" t="s">
        <v>14</v>
      </c>
      <c r="E1011" s="158">
        <v>45</v>
      </c>
      <c r="F1011" s="214">
        <f t="shared" si="32"/>
        <v>5926.4999999999991</v>
      </c>
      <c r="G1011" s="150" t="s">
        <v>100</v>
      </c>
      <c r="H1011" s="25"/>
    </row>
    <row r="1012" spans="1:8" s="117" customFormat="1" x14ac:dyDescent="0.3">
      <c r="A1012" s="178">
        <v>1003</v>
      </c>
      <c r="B1012" s="287" t="s">
        <v>817</v>
      </c>
      <c r="C1012" s="198" t="s">
        <v>96</v>
      </c>
      <c r="D1012" s="182" t="s">
        <v>14</v>
      </c>
      <c r="E1012" s="158">
        <v>25</v>
      </c>
      <c r="F1012" s="214">
        <f t="shared" si="32"/>
        <v>3292.4999999999995</v>
      </c>
      <c r="G1012" s="150" t="s">
        <v>60</v>
      </c>
      <c r="H1012" s="25"/>
    </row>
    <row r="1013" spans="1:8" s="117" customFormat="1" x14ac:dyDescent="0.3">
      <c r="A1013" s="178">
        <v>1004</v>
      </c>
      <c r="B1013" s="287" t="s">
        <v>818</v>
      </c>
      <c r="C1013" s="198" t="s">
        <v>96</v>
      </c>
      <c r="D1013" s="182" t="s">
        <v>14</v>
      </c>
      <c r="E1013" s="158">
        <v>55</v>
      </c>
      <c r="F1013" s="214">
        <f t="shared" si="32"/>
        <v>7243.4999999999991</v>
      </c>
      <c r="G1013" s="150" t="s">
        <v>99</v>
      </c>
      <c r="H1013" s="25"/>
    </row>
    <row r="1014" spans="1:8" s="117" customFormat="1" x14ac:dyDescent="0.3">
      <c r="A1014" s="178">
        <v>1005</v>
      </c>
      <c r="B1014" s="287" t="s">
        <v>873</v>
      </c>
      <c r="C1014" s="198" t="s">
        <v>96</v>
      </c>
      <c r="D1014" s="182" t="s">
        <v>14</v>
      </c>
      <c r="E1014" s="158">
        <v>60</v>
      </c>
      <c r="F1014" s="214">
        <f t="shared" si="32"/>
        <v>7901.9999999999991</v>
      </c>
      <c r="G1014" s="150" t="s">
        <v>100</v>
      </c>
      <c r="H1014" s="25"/>
    </row>
    <row r="1015" spans="1:8" s="117" customFormat="1" x14ac:dyDescent="0.3">
      <c r="A1015" s="178">
        <v>1006</v>
      </c>
      <c r="B1015" s="287" t="s">
        <v>819</v>
      </c>
      <c r="C1015" s="198" t="s">
        <v>96</v>
      </c>
      <c r="D1015" s="182" t="s">
        <v>14</v>
      </c>
      <c r="E1015" s="158">
        <v>15</v>
      </c>
      <c r="F1015" s="214">
        <f t="shared" si="32"/>
        <v>1975.4999999999998</v>
      </c>
      <c r="G1015" s="150" t="s">
        <v>60</v>
      </c>
      <c r="H1015" s="25"/>
    </row>
    <row r="1016" spans="1:8" s="117" customFormat="1" x14ac:dyDescent="0.3">
      <c r="A1016" s="178">
        <v>1007</v>
      </c>
      <c r="B1016" s="287" t="s">
        <v>467</v>
      </c>
      <c r="C1016" s="198" t="s">
        <v>96</v>
      </c>
      <c r="D1016" s="182" t="s">
        <v>14</v>
      </c>
      <c r="E1016" s="186">
        <v>40</v>
      </c>
      <c r="F1016" s="214">
        <f t="shared" si="32"/>
        <v>5268</v>
      </c>
      <c r="G1016" s="150" t="s">
        <v>100</v>
      </c>
      <c r="H1016" s="25"/>
    </row>
    <row r="1017" spans="1:8" s="117" customFormat="1" x14ac:dyDescent="0.3">
      <c r="A1017" s="178">
        <v>1008</v>
      </c>
      <c r="B1017" s="287" t="s">
        <v>468</v>
      </c>
      <c r="C1017" s="198" t="s">
        <v>96</v>
      </c>
      <c r="D1017" s="182" t="s">
        <v>14</v>
      </c>
      <c r="E1017" s="186">
        <v>85</v>
      </c>
      <c r="F1017" s="214">
        <f t="shared" si="32"/>
        <v>11194.499999999998</v>
      </c>
      <c r="G1017" s="150" t="s">
        <v>60</v>
      </c>
      <c r="H1017" s="25"/>
    </row>
    <row r="1018" spans="1:8" s="117" customFormat="1" x14ac:dyDescent="0.3">
      <c r="A1018" s="178">
        <v>1009</v>
      </c>
      <c r="B1018" s="287" t="s">
        <v>825</v>
      </c>
      <c r="C1018" s="198" t="s">
        <v>96</v>
      </c>
      <c r="D1018" s="182" t="s">
        <v>14</v>
      </c>
      <c r="E1018" s="186">
        <v>45</v>
      </c>
      <c r="F1018" s="214">
        <f t="shared" si="32"/>
        <v>5926.4999999999991</v>
      </c>
      <c r="G1018" s="150" t="s">
        <v>60</v>
      </c>
      <c r="H1018" s="25"/>
    </row>
    <row r="1019" spans="1:8" s="117" customFormat="1" x14ac:dyDescent="0.3">
      <c r="A1019" s="178">
        <v>1010</v>
      </c>
      <c r="B1019" s="287" t="s">
        <v>469</v>
      </c>
      <c r="C1019" s="198" t="s">
        <v>96</v>
      </c>
      <c r="D1019" s="182" t="s">
        <v>14</v>
      </c>
      <c r="E1019" s="186">
        <v>30</v>
      </c>
      <c r="F1019" s="214">
        <f t="shared" si="32"/>
        <v>3950.9999999999995</v>
      </c>
      <c r="G1019" s="150" t="s">
        <v>60</v>
      </c>
      <c r="H1019" s="25"/>
    </row>
    <row r="1020" spans="1:8" s="117" customFormat="1" x14ac:dyDescent="0.3">
      <c r="A1020" s="178">
        <v>1011</v>
      </c>
      <c r="B1020" s="287" t="s">
        <v>470</v>
      </c>
      <c r="C1020" s="198" t="s">
        <v>96</v>
      </c>
      <c r="D1020" s="182" t="s">
        <v>14</v>
      </c>
      <c r="E1020" s="186">
        <v>40</v>
      </c>
      <c r="F1020" s="214">
        <f t="shared" si="32"/>
        <v>5268</v>
      </c>
      <c r="G1020" s="150" t="s">
        <v>61</v>
      </c>
      <c r="H1020" s="25"/>
    </row>
    <row r="1021" spans="1:8" s="117" customFormat="1" x14ac:dyDescent="0.3">
      <c r="A1021" s="178">
        <v>1012</v>
      </c>
      <c r="B1021" s="288" t="s">
        <v>835</v>
      </c>
      <c r="C1021" s="198" t="s">
        <v>96</v>
      </c>
      <c r="D1021" s="120" t="s">
        <v>15</v>
      </c>
      <c r="E1021" s="120">
        <v>4</v>
      </c>
      <c r="F1021" s="214">
        <f t="shared" ref="F1021:F1038" si="33">E1021*131.7</f>
        <v>526.79999999999995</v>
      </c>
      <c r="G1021" s="150" t="s">
        <v>99</v>
      </c>
      <c r="H1021" s="25"/>
    </row>
    <row r="1022" spans="1:8" s="117" customFormat="1" x14ac:dyDescent="0.3">
      <c r="A1022" s="178">
        <v>1013</v>
      </c>
      <c r="B1022" s="288" t="s">
        <v>572</v>
      </c>
      <c r="C1022" s="198" t="s">
        <v>96</v>
      </c>
      <c r="D1022" s="120" t="s">
        <v>15</v>
      </c>
      <c r="E1022" s="120">
        <v>5</v>
      </c>
      <c r="F1022" s="214">
        <f t="shared" si="33"/>
        <v>658.5</v>
      </c>
      <c r="G1022" s="150" t="s">
        <v>99</v>
      </c>
      <c r="H1022" s="25"/>
    </row>
    <row r="1023" spans="1:8" s="117" customFormat="1" x14ac:dyDescent="0.3">
      <c r="A1023" s="178">
        <v>1014</v>
      </c>
      <c r="B1023" s="288" t="s">
        <v>571</v>
      </c>
      <c r="C1023" s="198" t="s">
        <v>96</v>
      </c>
      <c r="D1023" s="120" t="s">
        <v>15</v>
      </c>
      <c r="E1023" s="120">
        <v>5</v>
      </c>
      <c r="F1023" s="214">
        <f t="shared" si="33"/>
        <v>658.5</v>
      </c>
      <c r="G1023" s="150" t="s">
        <v>100</v>
      </c>
      <c r="H1023" s="25"/>
    </row>
    <row r="1024" spans="1:8" s="117" customFormat="1" x14ac:dyDescent="0.3">
      <c r="A1024" s="178">
        <v>1015</v>
      </c>
      <c r="B1024" s="288" t="s">
        <v>275</v>
      </c>
      <c r="C1024" s="198" t="s">
        <v>96</v>
      </c>
      <c r="D1024" s="120" t="s">
        <v>15</v>
      </c>
      <c r="E1024" s="120">
        <v>5</v>
      </c>
      <c r="F1024" s="214">
        <f t="shared" si="33"/>
        <v>658.5</v>
      </c>
      <c r="G1024" s="150" t="s">
        <v>60</v>
      </c>
      <c r="H1024" s="25"/>
    </row>
    <row r="1025" spans="1:8" s="117" customFormat="1" x14ac:dyDescent="0.3">
      <c r="A1025" s="178">
        <v>1016</v>
      </c>
      <c r="B1025" s="288" t="s">
        <v>895</v>
      </c>
      <c r="C1025" s="198" t="s">
        <v>96</v>
      </c>
      <c r="D1025" s="120" t="s">
        <v>15</v>
      </c>
      <c r="E1025" s="120">
        <v>5</v>
      </c>
      <c r="F1025" s="214">
        <f t="shared" si="33"/>
        <v>658.5</v>
      </c>
      <c r="G1025" s="150" t="s">
        <v>99</v>
      </c>
      <c r="H1025" s="25"/>
    </row>
    <row r="1026" spans="1:8" s="117" customFormat="1" x14ac:dyDescent="0.3">
      <c r="A1026" s="178">
        <v>1017</v>
      </c>
      <c r="B1026" s="288" t="s">
        <v>278</v>
      </c>
      <c r="C1026" s="198" t="s">
        <v>96</v>
      </c>
      <c r="D1026" s="120" t="s">
        <v>15</v>
      </c>
      <c r="E1026" s="120">
        <v>4</v>
      </c>
      <c r="F1026" s="214">
        <f t="shared" si="33"/>
        <v>526.79999999999995</v>
      </c>
      <c r="G1026" s="150" t="s">
        <v>100</v>
      </c>
      <c r="H1026" s="25"/>
    </row>
    <row r="1027" spans="1:8" s="117" customFormat="1" x14ac:dyDescent="0.3">
      <c r="A1027" s="178">
        <v>1018</v>
      </c>
      <c r="B1027" s="317" t="s">
        <v>842</v>
      </c>
      <c r="C1027" s="198" t="s">
        <v>96</v>
      </c>
      <c r="D1027" s="93" t="s">
        <v>15</v>
      </c>
      <c r="E1027" s="163">
        <v>3</v>
      </c>
      <c r="F1027" s="214">
        <f t="shared" si="33"/>
        <v>395.09999999999997</v>
      </c>
      <c r="G1027" s="150" t="s">
        <v>60</v>
      </c>
      <c r="H1027" s="25"/>
    </row>
    <row r="1028" spans="1:8" s="117" customFormat="1" x14ac:dyDescent="0.3">
      <c r="A1028" s="178">
        <v>1019</v>
      </c>
      <c r="B1028" s="317" t="s">
        <v>877</v>
      </c>
      <c r="C1028" s="198" t="s">
        <v>96</v>
      </c>
      <c r="D1028" s="93" t="s">
        <v>15</v>
      </c>
      <c r="E1028" s="163">
        <v>4</v>
      </c>
      <c r="F1028" s="214">
        <f t="shared" si="33"/>
        <v>526.79999999999995</v>
      </c>
      <c r="G1028" s="150" t="s">
        <v>60</v>
      </c>
      <c r="H1028" s="25"/>
    </row>
    <row r="1029" spans="1:8" s="117" customFormat="1" x14ac:dyDescent="0.3">
      <c r="A1029" s="178">
        <v>1020</v>
      </c>
      <c r="B1029" s="317" t="s">
        <v>1070</v>
      </c>
      <c r="C1029" s="198" t="s">
        <v>96</v>
      </c>
      <c r="D1029" s="93" t="s">
        <v>15</v>
      </c>
      <c r="E1029" s="163">
        <v>4</v>
      </c>
      <c r="F1029" s="214">
        <f t="shared" si="33"/>
        <v>526.79999999999995</v>
      </c>
      <c r="G1029" s="150" t="s">
        <v>60</v>
      </c>
      <c r="H1029" s="25"/>
    </row>
    <row r="1030" spans="1:8" s="117" customFormat="1" x14ac:dyDescent="0.3">
      <c r="A1030" s="178">
        <v>1021</v>
      </c>
      <c r="B1030" s="288" t="s">
        <v>279</v>
      </c>
      <c r="C1030" s="198" t="s">
        <v>96</v>
      </c>
      <c r="D1030" s="120" t="s">
        <v>75</v>
      </c>
      <c r="E1030" s="120">
        <v>15</v>
      </c>
      <c r="F1030" s="214">
        <f t="shared" si="33"/>
        <v>1975.4999999999998</v>
      </c>
      <c r="G1030" s="150" t="s">
        <v>61</v>
      </c>
      <c r="H1030" s="25"/>
    </row>
    <row r="1031" spans="1:8" s="117" customFormat="1" x14ac:dyDescent="0.3">
      <c r="A1031" s="178">
        <v>1022</v>
      </c>
      <c r="B1031" s="287" t="s">
        <v>883</v>
      </c>
      <c r="C1031" s="198" t="s">
        <v>96</v>
      </c>
      <c r="D1031" s="106" t="s">
        <v>14</v>
      </c>
      <c r="E1031" s="106">
        <v>15</v>
      </c>
      <c r="F1031" s="214">
        <f t="shared" si="33"/>
        <v>1975.4999999999998</v>
      </c>
      <c r="G1031" s="150" t="s">
        <v>99</v>
      </c>
      <c r="H1031" s="25"/>
    </row>
    <row r="1032" spans="1:8" s="117" customFormat="1" x14ac:dyDescent="0.3">
      <c r="A1032" s="178">
        <v>1023</v>
      </c>
      <c r="B1032" s="287" t="s">
        <v>884</v>
      </c>
      <c r="C1032" s="198" t="s">
        <v>96</v>
      </c>
      <c r="D1032" s="106" t="s">
        <v>14</v>
      </c>
      <c r="E1032" s="106">
        <v>12</v>
      </c>
      <c r="F1032" s="214">
        <f t="shared" si="33"/>
        <v>1580.3999999999999</v>
      </c>
      <c r="G1032" s="150" t="s">
        <v>99</v>
      </c>
      <c r="H1032" s="25"/>
    </row>
    <row r="1033" spans="1:8" s="117" customFormat="1" x14ac:dyDescent="0.3">
      <c r="A1033" s="178">
        <v>1024</v>
      </c>
      <c r="B1033" s="287" t="s">
        <v>885</v>
      </c>
      <c r="C1033" s="198" t="s">
        <v>96</v>
      </c>
      <c r="D1033" s="106" t="s">
        <v>14</v>
      </c>
      <c r="E1033" s="106">
        <v>20</v>
      </c>
      <c r="F1033" s="214">
        <f t="shared" si="33"/>
        <v>2634</v>
      </c>
      <c r="G1033" s="150" t="s">
        <v>99</v>
      </c>
      <c r="H1033" s="25"/>
    </row>
    <row r="1034" spans="1:8" s="117" customFormat="1" x14ac:dyDescent="0.3">
      <c r="A1034" s="178">
        <v>1025</v>
      </c>
      <c r="B1034" s="287" t="s">
        <v>886</v>
      </c>
      <c r="C1034" s="198" t="s">
        <v>96</v>
      </c>
      <c r="D1034" s="106" t="s">
        <v>14</v>
      </c>
      <c r="E1034" s="106">
        <v>40</v>
      </c>
      <c r="F1034" s="214">
        <f t="shared" si="33"/>
        <v>5268</v>
      </c>
      <c r="G1034" s="150" t="s">
        <v>100</v>
      </c>
      <c r="H1034" s="25"/>
    </row>
    <row r="1035" spans="1:8" s="117" customFormat="1" x14ac:dyDescent="0.3">
      <c r="A1035" s="178">
        <v>1026</v>
      </c>
      <c r="B1035" s="287" t="s">
        <v>888</v>
      </c>
      <c r="C1035" s="198" t="s">
        <v>96</v>
      </c>
      <c r="D1035" s="106" t="s">
        <v>14</v>
      </c>
      <c r="E1035" s="106">
        <v>25</v>
      </c>
      <c r="F1035" s="214">
        <f t="shared" si="33"/>
        <v>3292.4999999999995</v>
      </c>
      <c r="G1035" s="150" t="s">
        <v>100</v>
      </c>
      <c r="H1035" s="25"/>
    </row>
    <row r="1036" spans="1:8" s="117" customFormat="1" x14ac:dyDescent="0.3">
      <c r="A1036" s="178">
        <v>1027</v>
      </c>
      <c r="B1036" s="287" t="s">
        <v>849</v>
      </c>
      <c r="C1036" s="198" t="s">
        <v>96</v>
      </c>
      <c r="D1036" s="106" t="s">
        <v>14</v>
      </c>
      <c r="E1036" s="106">
        <v>18</v>
      </c>
      <c r="F1036" s="214">
        <f t="shared" si="33"/>
        <v>2370.6</v>
      </c>
      <c r="G1036" s="150" t="s">
        <v>99</v>
      </c>
      <c r="H1036" s="25"/>
    </row>
    <row r="1037" spans="1:8" s="117" customFormat="1" x14ac:dyDescent="0.3">
      <c r="A1037" s="178">
        <v>1028</v>
      </c>
      <c r="B1037" s="287" t="s">
        <v>601</v>
      </c>
      <c r="C1037" s="198" t="s">
        <v>96</v>
      </c>
      <c r="D1037" s="106" t="s">
        <v>14</v>
      </c>
      <c r="E1037" s="106">
        <v>26</v>
      </c>
      <c r="F1037" s="214">
        <f t="shared" si="33"/>
        <v>3424.2</v>
      </c>
      <c r="G1037" s="150" t="s">
        <v>100</v>
      </c>
      <c r="H1037" s="25"/>
    </row>
    <row r="1038" spans="1:8" s="117" customFormat="1" x14ac:dyDescent="0.3">
      <c r="A1038" s="178">
        <v>1029</v>
      </c>
      <c r="B1038" s="287" t="s">
        <v>889</v>
      </c>
      <c r="C1038" s="198" t="s">
        <v>96</v>
      </c>
      <c r="D1038" s="106" t="s">
        <v>14</v>
      </c>
      <c r="E1038" s="106">
        <v>38</v>
      </c>
      <c r="F1038" s="214">
        <f t="shared" si="33"/>
        <v>5004.5999999999995</v>
      </c>
      <c r="G1038" s="150" t="s">
        <v>99</v>
      </c>
      <c r="H1038" s="25"/>
    </row>
    <row r="1039" spans="1:8" s="117" customFormat="1" x14ac:dyDescent="0.3">
      <c r="A1039" s="178">
        <v>1030</v>
      </c>
      <c r="B1039" s="287" t="s">
        <v>846</v>
      </c>
      <c r="C1039" s="198" t="s">
        <v>96</v>
      </c>
      <c r="D1039" s="106" t="s">
        <v>14</v>
      </c>
      <c r="E1039" s="106">
        <v>15</v>
      </c>
      <c r="F1039" s="214">
        <v>2023</v>
      </c>
      <c r="G1039" s="150" t="s">
        <v>100</v>
      </c>
      <c r="H1039" s="25"/>
    </row>
    <row r="1040" spans="1:8" x14ac:dyDescent="0.3">
      <c r="A1040" s="178">
        <v>1031</v>
      </c>
      <c r="B1040" s="274" t="s">
        <v>13</v>
      </c>
      <c r="C1040" s="169"/>
      <c r="D1040" s="105"/>
      <c r="E1040" s="52">
        <f>SUM(E984:E1039)</f>
        <v>1467</v>
      </c>
      <c r="F1040" s="123">
        <f>SUM(F984:F1039)</f>
        <v>193251.39999999997</v>
      </c>
      <c r="G1040" s="40"/>
      <c r="H1040" s="41"/>
    </row>
    <row r="1041" spans="1:8" ht="15" customHeight="1" x14ac:dyDescent="0.3">
      <c r="A1041" s="178">
        <v>1032</v>
      </c>
      <c r="B1041" s="327" t="s">
        <v>49</v>
      </c>
      <c r="C1041" s="97"/>
      <c r="D1041" s="169"/>
      <c r="E1041" s="169"/>
      <c r="F1041" s="169"/>
      <c r="G1041" s="169"/>
      <c r="H1041" s="41"/>
    </row>
    <row r="1042" spans="1:8" s="117" customFormat="1" ht="15" customHeight="1" x14ac:dyDescent="0.3">
      <c r="A1042" s="178">
        <v>1033</v>
      </c>
      <c r="B1042" s="268" t="s">
        <v>547</v>
      </c>
      <c r="C1042" s="97" t="s">
        <v>1100</v>
      </c>
      <c r="D1042" s="103" t="s">
        <v>14</v>
      </c>
      <c r="E1042" s="103">
        <v>15</v>
      </c>
      <c r="F1042" s="215">
        <f>E1042*62.6</f>
        <v>939</v>
      </c>
      <c r="G1042" s="150" t="s">
        <v>100</v>
      </c>
      <c r="H1042" s="41"/>
    </row>
    <row r="1043" spans="1:8" s="117" customFormat="1" ht="15" customHeight="1" x14ac:dyDescent="0.3">
      <c r="A1043" s="178">
        <v>1034</v>
      </c>
      <c r="B1043" s="268" t="s">
        <v>602</v>
      </c>
      <c r="C1043" s="97" t="s">
        <v>1100</v>
      </c>
      <c r="D1043" s="103" t="s">
        <v>14</v>
      </c>
      <c r="E1043" s="103">
        <v>20</v>
      </c>
      <c r="F1043" s="215">
        <f t="shared" ref="F1043:F1096" si="34">E1043*62.6</f>
        <v>1252</v>
      </c>
      <c r="G1043" s="150" t="s">
        <v>60</v>
      </c>
      <c r="H1043" s="41"/>
    </row>
    <row r="1044" spans="1:8" s="117" customFormat="1" ht="15" customHeight="1" x14ac:dyDescent="0.3">
      <c r="A1044" s="178">
        <v>1035</v>
      </c>
      <c r="B1044" s="268" t="s">
        <v>899</v>
      </c>
      <c r="C1044" s="97" t="s">
        <v>1100</v>
      </c>
      <c r="D1044" s="103" t="s">
        <v>14</v>
      </c>
      <c r="E1044" s="103">
        <v>20</v>
      </c>
      <c r="F1044" s="215">
        <f t="shared" si="34"/>
        <v>1252</v>
      </c>
      <c r="G1044" s="150" t="s">
        <v>99</v>
      </c>
      <c r="H1044" s="41"/>
    </row>
    <row r="1045" spans="1:8" s="117" customFormat="1" ht="15" customHeight="1" x14ac:dyDescent="0.3">
      <c r="A1045" s="178">
        <v>1036</v>
      </c>
      <c r="B1045" s="268" t="s">
        <v>1074</v>
      </c>
      <c r="C1045" s="97" t="s">
        <v>1100</v>
      </c>
      <c r="D1045" s="103" t="s">
        <v>14</v>
      </c>
      <c r="E1045" s="103">
        <v>15</v>
      </c>
      <c r="F1045" s="215">
        <f t="shared" si="34"/>
        <v>939</v>
      </c>
      <c r="G1045" s="150" t="s">
        <v>100</v>
      </c>
      <c r="H1045" s="41"/>
    </row>
    <row r="1046" spans="1:8" s="117" customFormat="1" ht="15" customHeight="1" x14ac:dyDescent="0.3">
      <c r="A1046" s="178">
        <v>1037</v>
      </c>
      <c r="B1046" s="268" t="s">
        <v>1073</v>
      </c>
      <c r="C1046" s="97" t="s">
        <v>1100</v>
      </c>
      <c r="D1046" s="103" t="s">
        <v>14</v>
      </c>
      <c r="E1046" s="103">
        <v>10</v>
      </c>
      <c r="F1046" s="215">
        <f t="shared" si="34"/>
        <v>626</v>
      </c>
      <c r="G1046" s="150" t="s">
        <v>60</v>
      </c>
      <c r="H1046" s="41"/>
    </row>
    <row r="1047" spans="1:8" s="117" customFormat="1" ht="15" customHeight="1" x14ac:dyDescent="0.3">
      <c r="A1047" s="178">
        <v>1038</v>
      </c>
      <c r="B1047" s="92" t="s">
        <v>866</v>
      </c>
      <c r="C1047" s="97" t="s">
        <v>1100</v>
      </c>
      <c r="D1047" s="158" t="s">
        <v>14</v>
      </c>
      <c r="E1047" s="105">
        <v>10</v>
      </c>
      <c r="F1047" s="215">
        <f t="shared" si="34"/>
        <v>626</v>
      </c>
      <c r="G1047" s="150" t="s">
        <v>60</v>
      </c>
      <c r="H1047" s="41"/>
    </row>
    <row r="1048" spans="1:8" s="117" customFormat="1" ht="15" customHeight="1" x14ac:dyDescent="0.3">
      <c r="A1048" s="178">
        <v>1039</v>
      </c>
      <c r="B1048" s="107" t="s">
        <v>442</v>
      </c>
      <c r="C1048" s="97" t="s">
        <v>1100</v>
      </c>
      <c r="D1048" s="158" t="s">
        <v>14</v>
      </c>
      <c r="E1048" s="105">
        <v>15</v>
      </c>
      <c r="F1048" s="215">
        <f t="shared" si="34"/>
        <v>939</v>
      </c>
      <c r="G1048" s="150" t="s">
        <v>60</v>
      </c>
      <c r="H1048" s="41"/>
    </row>
    <row r="1049" spans="1:8" s="117" customFormat="1" ht="15" customHeight="1" x14ac:dyDescent="0.3">
      <c r="A1049" s="178">
        <v>1040</v>
      </c>
      <c r="B1049" s="92" t="s">
        <v>787</v>
      </c>
      <c r="C1049" s="97" t="s">
        <v>1100</v>
      </c>
      <c r="D1049" s="158" t="s">
        <v>14</v>
      </c>
      <c r="E1049" s="105">
        <v>15</v>
      </c>
      <c r="F1049" s="215">
        <f t="shared" si="34"/>
        <v>939</v>
      </c>
      <c r="G1049" s="150" t="s">
        <v>61</v>
      </c>
      <c r="H1049" s="41"/>
    </row>
    <row r="1050" spans="1:8" s="117" customFormat="1" ht="15" customHeight="1" x14ac:dyDescent="0.3">
      <c r="A1050" s="178">
        <v>1041</v>
      </c>
      <c r="B1050" s="92" t="s">
        <v>788</v>
      </c>
      <c r="C1050" s="97" t="s">
        <v>1100</v>
      </c>
      <c r="D1050" s="158" t="s">
        <v>14</v>
      </c>
      <c r="E1050" s="105">
        <v>15</v>
      </c>
      <c r="F1050" s="215">
        <f t="shared" si="34"/>
        <v>939</v>
      </c>
      <c r="G1050" s="150" t="s">
        <v>99</v>
      </c>
      <c r="H1050" s="41"/>
    </row>
    <row r="1051" spans="1:8" s="117" customFormat="1" ht="15" customHeight="1" x14ac:dyDescent="0.3">
      <c r="A1051" s="178">
        <v>1042</v>
      </c>
      <c r="B1051" s="92" t="s">
        <v>992</v>
      </c>
      <c r="C1051" s="97" t="s">
        <v>1100</v>
      </c>
      <c r="D1051" s="158" t="s">
        <v>14</v>
      </c>
      <c r="E1051" s="105">
        <v>12</v>
      </c>
      <c r="F1051" s="215">
        <f t="shared" si="34"/>
        <v>751.2</v>
      </c>
      <c r="G1051" s="150" t="s">
        <v>99</v>
      </c>
      <c r="H1051" s="41"/>
    </row>
    <row r="1052" spans="1:8" s="117" customFormat="1" ht="15" customHeight="1" x14ac:dyDescent="0.3">
      <c r="A1052" s="178">
        <v>1043</v>
      </c>
      <c r="B1052" s="92" t="s">
        <v>790</v>
      </c>
      <c r="C1052" s="97" t="s">
        <v>1100</v>
      </c>
      <c r="D1052" s="158" t="s">
        <v>14</v>
      </c>
      <c r="E1052" s="105">
        <v>12</v>
      </c>
      <c r="F1052" s="215">
        <f t="shared" si="34"/>
        <v>751.2</v>
      </c>
      <c r="G1052" s="150" t="s">
        <v>100</v>
      </c>
      <c r="H1052" s="41"/>
    </row>
    <row r="1053" spans="1:8" s="117" customFormat="1" ht="15" customHeight="1" x14ac:dyDescent="0.3">
      <c r="A1053" s="178">
        <v>1044</v>
      </c>
      <c r="B1053" s="92" t="s">
        <v>867</v>
      </c>
      <c r="C1053" s="97" t="s">
        <v>1100</v>
      </c>
      <c r="D1053" s="158" t="s">
        <v>14</v>
      </c>
      <c r="E1053" s="105">
        <v>10</v>
      </c>
      <c r="F1053" s="215">
        <f t="shared" si="34"/>
        <v>626</v>
      </c>
      <c r="G1053" s="150" t="s">
        <v>60</v>
      </c>
      <c r="H1053" s="41"/>
    </row>
    <row r="1054" spans="1:8" s="117" customFormat="1" ht="15" customHeight="1" x14ac:dyDescent="0.3">
      <c r="A1054" s="178">
        <v>1045</v>
      </c>
      <c r="B1054" s="92" t="s">
        <v>444</v>
      </c>
      <c r="C1054" s="97" t="s">
        <v>1100</v>
      </c>
      <c r="D1054" s="158" t="s">
        <v>14</v>
      </c>
      <c r="E1054" s="105">
        <v>15</v>
      </c>
      <c r="F1054" s="215">
        <f t="shared" si="34"/>
        <v>939</v>
      </c>
      <c r="G1054" s="150" t="s">
        <v>99</v>
      </c>
      <c r="H1054" s="41"/>
    </row>
    <row r="1055" spans="1:8" s="117" customFormat="1" ht="15" customHeight="1" x14ac:dyDescent="0.3">
      <c r="A1055" s="178">
        <v>1046</v>
      </c>
      <c r="B1055" s="92" t="s">
        <v>791</v>
      </c>
      <c r="C1055" s="97" t="s">
        <v>1100</v>
      </c>
      <c r="D1055" s="158" t="s">
        <v>14</v>
      </c>
      <c r="E1055" s="105">
        <v>15</v>
      </c>
      <c r="F1055" s="215">
        <f t="shared" si="34"/>
        <v>939</v>
      </c>
      <c r="G1055" s="150" t="s">
        <v>100</v>
      </c>
      <c r="H1055" s="41"/>
    </row>
    <row r="1056" spans="1:8" s="117" customFormat="1" ht="15" customHeight="1" x14ac:dyDescent="0.3">
      <c r="A1056" s="178">
        <v>1047</v>
      </c>
      <c r="B1056" s="92" t="s">
        <v>792</v>
      </c>
      <c r="C1056" s="97" t="s">
        <v>1100</v>
      </c>
      <c r="D1056" s="158" t="s">
        <v>14</v>
      </c>
      <c r="E1056" s="105">
        <v>15</v>
      </c>
      <c r="F1056" s="215">
        <f t="shared" si="34"/>
        <v>939</v>
      </c>
      <c r="G1056" s="150" t="s">
        <v>60</v>
      </c>
      <c r="H1056" s="41"/>
    </row>
    <row r="1057" spans="1:8" s="117" customFormat="1" ht="15" customHeight="1" x14ac:dyDescent="0.3">
      <c r="A1057" s="178">
        <v>1048</v>
      </c>
      <c r="B1057" s="92" t="s">
        <v>900</v>
      </c>
      <c r="C1057" s="97" t="s">
        <v>1100</v>
      </c>
      <c r="D1057" s="158" t="s">
        <v>14</v>
      </c>
      <c r="E1057" s="105">
        <v>15</v>
      </c>
      <c r="F1057" s="215">
        <f t="shared" si="34"/>
        <v>939</v>
      </c>
      <c r="G1057" s="150" t="s">
        <v>60</v>
      </c>
      <c r="H1057" s="41"/>
    </row>
    <row r="1058" spans="1:8" s="117" customFormat="1" ht="15" customHeight="1" x14ac:dyDescent="0.3">
      <c r="A1058" s="178">
        <v>1049</v>
      </c>
      <c r="B1058" s="92" t="s">
        <v>403</v>
      </c>
      <c r="C1058" s="97" t="s">
        <v>1100</v>
      </c>
      <c r="D1058" s="158" t="s">
        <v>14</v>
      </c>
      <c r="E1058" s="105">
        <v>10</v>
      </c>
      <c r="F1058" s="215">
        <f t="shared" si="34"/>
        <v>626</v>
      </c>
      <c r="G1058" s="150" t="s">
        <v>60</v>
      </c>
      <c r="H1058" s="41"/>
    </row>
    <row r="1059" spans="1:8" s="117" customFormat="1" ht="15" customHeight="1" x14ac:dyDescent="0.3">
      <c r="A1059" s="178">
        <v>1050</v>
      </c>
      <c r="B1059" s="92" t="s">
        <v>404</v>
      </c>
      <c r="C1059" s="97" t="s">
        <v>1100</v>
      </c>
      <c r="D1059" s="158" t="s">
        <v>14</v>
      </c>
      <c r="E1059" s="105">
        <v>10</v>
      </c>
      <c r="F1059" s="215">
        <f t="shared" si="34"/>
        <v>626</v>
      </c>
      <c r="G1059" s="150" t="s">
        <v>61</v>
      </c>
      <c r="H1059" s="41"/>
    </row>
    <row r="1060" spans="1:8" s="117" customFormat="1" ht="15" customHeight="1" x14ac:dyDescent="0.3">
      <c r="A1060" s="178">
        <v>1051</v>
      </c>
      <c r="B1060" s="92" t="s">
        <v>405</v>
      </c>
      <c r="C1060" s="97" t="s">
        <v>1100</v>
      </c>
      <c r="D1060" s="158" t="s">
        <v>14</v>
      </c>
      <c r="E1060" s="105">
        <v>12</v>
      </c>
      <c r="F1060" s="215">
        <f t="shared" si="34"/>
        <v>751.2</v>
      </c>
      <c r="G1060" s="150" t="s">
        <v>99</v>
      </c>
      <c r="H1060" s="41"/>
    </row>
    <row r="1061" spans="1:8" s="117" customFormat="1" ht="15" customHeight="1" x14ac:dyDescent="0.3">
      <c r="A1061" s="178">
        <v>1052</v>
      </c>
      <c r="B1061" s="92" t="s">
        <v>558</v>
      </c>
      <c r="C1061" s="97" t="s">
        <v>1100</v>
      </c>
      <c r="D1061" s="158" t="s">
        <v>14</v>
      </c>
      <c r="E1061" s="105">
        <v>15</v>
      </c>
      <c r="F1061" s="215">
        <f t="shared" si="34"/>
        <v>939</v>
      </c>
      <c r="G1061" s="150" t="s">
        <v>99</v>
      </c>
      <c r="H1061" s="41"/>
    </row>
    <row r="1062" spans="1:8" s="117" customFormat="1" ht="15" customHeight="1" x14ac:dyDescent="0.3">
      <c r="A1062" s="178">
        <v>1053</v>
      </c>
      <c r="B1062" s="92" t="s">
        <v>406</v>
      </c>
      <c r="C1062" s="97" t="s">
        <v>1100</v>
      </c>
      <c r="D1062" s="158" t="s">
        <v>14</v>
      </c>
      <c r="E1062" s="105">
        <v>15</v>
      </c>
      <c r="F1062" s="215">
        <f t="shared" si="34"/>
        <v>939</v>
      </c>
      <c r="G1062" s="150" t="s">
        <v>99</v>
      </c>
      <c r="H1062" s="41"/>
    </row>
    <row r="1063" spans="1:8" s="117" customFormat="1" ht="15" customHeight="1" x14ac:dyDescent="0.3">
      <c r="A1063" s="178">
        <v>1054</v>
      </c>
      <c r="B1063" s="92" t="s">
        <v>407</v>
      </c>
      <c r="C1063" s="97" t="s">
        <v>1100</v>
      </c>
      <c r="D1063" s="158" t="s">
        <v>14</v>
      </c>
      <c r="E1063" s="105">
        <v>30</v>
      </c>
      <c r="F1063" s="215">
        <f t="shared" si="34"/>
        <v>1878</v>
      </c>
      <c r="G1063" s="150" t="s">
        <v>100</v>
      </c>
      <c r="H1063" s="41"/>
    </row>
    <row r="1064" spans="1:8" s="117" customFormat="1" ht="15" customHeight="1" x14ac:dyDescent="0.3">
      <c r="A1064" s="178">
        <v>1055</v>
      </c>
      <c r="B1064" s="92" t="s">
        <v>868</v>
      </c>
      <c r="C1064" s="97" t="s">
        <v>1100</v>
      </c>
      <c r="D1064" s="158" t="s">
        <v>14</v>
      </c>
      <c r="E1064" s="105">
        <v>7</v>
      </c>
      <c r="F1064" s="215">
        <f t="shared" si="34"/>
        <v>438.2</v>
      </c>
      <c r="G1064" s="150" t="s">
        <v>60</v>
      </c>
      <c r="H1064" s="41"/>
    </row>
    <row r="1065" spans="1:8" s="117" customFormat="1" ht="15" customHeight="1" x14ac:dyDescent="0.3">
      <c r="A1065" s="178">
        <v>1056</v>
      </c>
      <c r="B1065" s="92" t="s">
        <v>408</v>
      </c>
      <c r="C1065" s="97" t="s">
        <v>1100</v>
      </c>
      <c r="D1065" s="158" t="s">
        <v>14</v>
      </c>
      <c r="E1065" s="105">
        <v>9</v>
      </c>
      <c r="F1065" s="215">
        <f t="shared" si="34"/>
        <v>563.4</v>
      </c>
      <c r="G1065" s="150" t="s">
        <v>99</v>
      </c>
      <c r="H1065" s="41"/>
    </row>
    <row r="1066" spans="1:8" s="117" customFormat="1" ht="15" customHeight="1" x14ac:dyDescent="0.3">
      <c r="A1066" s="178">
        <v>1057</v>
      </c>
      <c r="B1066" s="92" t="s">
        <v>869</v>
      </c>
      <c r="C1066" s="97" t="s">
        <v>1100</v>
      </c>
      <c r="D1066" s="158" t="s">
        <v>14</v>
      </c>
      <c r="E1066" s="105">
        <v>25</v>
      </c>
      <c r="F1066" s="215">
        <f t="shared" si="34"/>
        <v>1565</v>
      </c>
      <c r="G1066" s="150" t="s">
        <v>60</v>
      </c>
      <c r="H1066" s="41"/>
    </row>
    <row r="1067" spans="1:8" s="117" customFormat="1" ht="15" customHeight="1" x14ac:dyDescent="0.3">
      <c r="A1067" s="178">
        <v>1058</v>
      </c>
      <c r="B1067" s="92" t="s">
        <v>870</v>
      </c>
      <c r="C1067" s="97" t="s">
        <v>1100</v>
      </c>
      <c r="D1067" s="158" t="s">
        <v>14</v>
      </c>
      <c r="E1067" s="105">
        <v>10</v>
      </c>
      <c r="F1067" s="215">
        <f t="shared" si="34"/>
        <v>626</v>
      </c>
      <c r="G1067" s="150" t="s">
        <v>99</v>
      </c>
      <c r="H1067" s="41"/>
    </row>
    <row r="1068" spans="1:8" s="117" customFormat="1" ht="15" customHeight="1" x14ac:dyDescent="0.3">
      <c r="A1068" s="178">
        <v>1059</v>
      </c>
      <c r="B1068" s="328" t="s">
        <v>871</v>
      </c>
      <c r="C1068" s="97" t="s">
        <v>1100</v>
      </c>
      <c r="D1068" s="158" t="s">
        <v>14</v>
      </c>
      <c r="E1068" s="105">
        <v>6</v>
      </c>
      <c r="F1068" s="215">
        <f t="shared" si="34"/>
        <v>375.6</v>
      </c>
      <c r="G1068" s="150" t="s">
        <v>100</v>
      </c>
      <c r="H1068" s="41"/>
    </row>
    <row r="1069" spans="1:8" s="117" customFormat="1" ht="15" customHeight="1" x14ac:dyDescent="0.3">
      <c r="A1069" s="178">
        <v>1060</v>
      </c>
      <c r="B1069" s="328" t="s">
        <v>901</v>
      </c>
      <c r="C1069" s="97" t="s">
        <v>1100</v>
      </c>
      <c r="D1069" s="158" t="s">
        <v>14</v>
      </c>
      <c r="E1069" s="105">
        <v>12</v>
      </c>
      <c r="F1069" s="215">
        <f t="shared" si="34"/>
        <v>751.2</v>
      </c>
      <c r="G1069" s="150" t="s">
        <v>60</v>
      </c>
      <c r="H1069" s="41"/>
    </row>
    <row r="1070" spans="1:8" s="117" customFormat="1" ht="15" customHeight="1" x14ac:dyDescent="0.3">
      <c r="A1070" s="178">
        <v>1061</v>
      </c>
      <c r="B1070" s="107" t="s">
        <v>872</v>
      </c>
      <c r="C1070" s="97" t="s">
        <v>1100</v>
      </c>
      <c r="D1070" s="158" t="s">
        <v>14</v>
      </c>
      <c r="E1070" s="105">
        <v>6</v>
      </c>
      <c r="F1070" s="215">
        <f t="shared" si="34"/>
        <v>375.6</v>
      </c>
      <c r="G1070" s="150" t="s">
        <v>60</v>
      </c>
      <c r="H1070" s="41"/>
    </row>
    <row r="1071" spans="1:8" s="117" customFormat="1" ht="15" customHeight="1" x14ac:dyDescent="0.3">
      <c r="A1071" s="178">
        <v>1062</v>
      </c>
      <c r="B1071" s="148" t="s">
        <v>795</v>
      </c>
      <c r="C1071" s="97" t="s">
        <v>1100</v>
      </c>
      <c r="D1071" s="158" t="s">
        <v>14</v>
      </c>
      <c r="E1071" s="105">
        <v>38</v>
      </c>
      <c r="F1071" s="215">
        <f t="shared" si="34"/>
        <v>2378.8000000000002</v>
      </c>
      <c r="G1071" s="150" t="s">
        <v>60</v>
      </c>
      <c r="H1071" s="41"/>
    </row>
    <row r="1072" spans="1:8" s="117" customFormat="1" ht="15" customHeight="1" x14ac:dyDescent="0.3">
      <c r="A1072" s="178">
        <v>1063</v>
      </c>
      <c r="B1072" s="148" t="s">
        <v>796</v>
      </c>
      <c r="C1072" s="97" t="s">
        <v>1100</v>
      </c>
      <c r="D1072" s="158" t="s">
        <v>14</v>
      </c>
      <c r="E1072" s="105">
        <v>30</v>
      </c>
      <c r="F1072" s="215">
        <f t="shared" si="34"/>
        <v>1878</v>
      </c>
      <c r="G1072" s="150" t="s">
        <v>61</v>
      </c>
      <c r="H1072" s="41"/>
    </row>
    <row r="1073" spans="1:8" s="117" customFormat="1" ht="15" customHeight="1" x14ac:dyDescent="0.3">
      <c r="A1073" s="178">
        <v>1064</v>
      </c>
      <c r="B1073" s="148" t="s">
        <v>413</v>
      </c>
      <c r="C1073" s="97" t="s">
        <v>1100</v>
      </c>
      <c r="D1073" s="158" t="s">
        <v>14</v>
      </c>
      <c r="E1073" s="105">
        <v>16</v>
      </c>
      <c r="F1073" s="215">
        <f t="shared" si="34"/>
        <v>1001.6</v>
      </c>
      <c r="G1073" s="150" t="s">
        <v>99</v>
      </c>
      <c r="H1073" s="41"/>
    </row>
    <row r="1074" spans="1:8" s="117" customFormat="1" ht="15" customHeight="1" x14ac:dyDescent="0.3">
      <c r="A1074" s="178">
        <v>1065</v>
      </c>
      <c r="B1074" s="148" t="s">
        <v>797</v>
      </c>
      <c r="C1074" s="97" t="s">
        <v>1100</v>
      </c>
      <c r="D1074" s="158" t="s">
        <v>14</v>
      </c>
      <c r="E1074" s="105">
        <v>36</v>
      </c>
      <c r="F1074" s="215">
        <f t="shared" si="34"/>
        <v>2253.6</v>
      </c>
      <c r="G1074" s="150" t="s">
        <v>99</v>
      </c>
      <c r="H1074" s="41"/>
    </row>
    <row r="1075" spans="1:8" s="117" customFormat="1" ht="15" customHeight="1" x14ac:dyDescent="0.3">
      <c r="A1075" s="178">
        <v>1066</v>
      </c>
      <c r="B1075" s="148" t="s">
        <v>798</v>
      </c>
      <c r="C1075" s="97" t="s">
        <v>1100</v>
      </c>
      <c r="D1075" s="158" t="s">
        <v>14</v>
      </c>
      <c r="E1075" s="105">
        <v>50</v>
      </c>
      <c r="F1075" s="215">
        <f t="shared" si="34"/>
        <v>3130</v>
      </c>
      <c r="G1075" s="150" t="s">
        <v>99</v>
      </c>
      <c r="H1075" s="41"/>
    </row>
    <row r="1076" spans="1:8" s="117" customFormat="1" ht="15" customHeight="1" x14ac:dyDescent="0.3">
      <c r="A1076" s="178">
        <v>1067</v>
      </c>
      <c r="B1076" s="148" t="s">
        <v>414</v>
      </c>
      <c r="C1076" s="97" t="s">
        <v>1100</v>
      </c>
      <c r="D1076" s="158" t="s">
        <v>14</v>
      </c>
      <c r="E1076" s="105">
        <v>38</v>
      </c>
      <c r="F1076" s="215">
        <f t="shared" si="34"/>
        <v>2378.8000000000002</v>
      </c>
      <c r="G1076" s="150" t="s">
        <v>100</v>
      </c>
      <c r="H1076" s="41"/>
    </row>
    <row r="1077" spans="1:8" s="117" customFormat="1" ht="15" customHeight="1" x14ac:dyDescent="0.3">
      <c r="A1077" s="178">
        <v>1068</v>
      </c>
      <c r="B1077" s="148" t="s">
        <v>415</v>
      </c>
      <c r="C1077" s="97" t="s">
        <v>1100</v>
      </c>
      <c r="D1077" s="158" t="s">
        <v>14</v>
      </c>
      <c r="E1077" s="105">
        <v>28</v>
      </c>
      <c r="F1077" s="215">
        <f t="shared" si="34"/>
        <v>1752.8</v>
      </c>
      <c r="G1077" s="150" t="s">
        <v>60</v>
      </c>
      <c r="H1077" s="41"/>
    </row>
    <row r="1078" spans="1:8" s="117" customFormat="1" ht="15" customHeight="1" x14ac:dyDescent="0.3">
      <c r="A1078" s="178">
        <v>1069</v>
      </c>
      <c r="B1078" s="148" t="s">
        <v>894</v>
      </c>
      <c r="C1078" s="97" t="s">
        <v>1100</v>
      </c>
      <c r="D1078" s="158" t="s">
        <v>14</v>
      </c>
      <c r="E1078" s="105">
        <v>38</v>
      </c>
      <c r="F1078" s="215">
        <f t="shared" si="34"/>
        <v>2378.8000000000002</v>
      </c>
      <c r="G1078" s="150" t="s">
        <v>99</v>
      </c>
      <c r="H1078" s="41"/>
    </row>
    <row r="1079" spans="1:8" s="117" customFormat="1" ht="15" customHeight="1" x14ac:dyDescent="0.3">
      <c r="A1079" s="178">
        <v>1070</v>
      </c>
      <c r="B1079" s="148" t="s">
        <v>799</v>
      </c>
      <c r="C1079" s="97" t="s">
        <v>1100</v>
      </c>
      <c r="D1079" s="158" t="s">
        <v>14</v>
      </c>
      <c r="E1079" s="105">
        <v>35</v>
      </c>
      <c r="F1079" s="215">
        <f t="shared" si="34"/>
        <v>2191</v>
      </c>
      <c r="G1079" s="150" t="s">
        <v>100</v>
      </c>
      <c r="H1079" s="41"/>
    </row>
    <row r="1080" spans="1:8" s="117" customFormat="1" ht="15" customHeight="1" x14ac:dyDescent="0.3">
      <c r="A1080" s="178">
        <v>1071</v>
      </c>
      <c r="B1080" s="148" t="s">
        <v>800</v>
      </c>
      <c r="C1080" s="97" t="s">
        <v>1100</v>
      </c>
      <c r="D1080" s="158" t="s">
        <v>14</v>
      </c>
      <c r="E1080" s="105">
        <v>38</v>
      </c>
      <c r="F1080" s="215">
        <f t="shared" si="34"/>
        <v>2378.8000000000002</v>
      </c>
      <c r="G1080" s="150" t="s">
        <v>60</v>
      </c>
      <c r="H1080" s="41"/>
    </row>
    <row r="1081" spans="1:8" s="117" customFormat="1" ht="15" customHeight="1" x14ac:dyDescent="0.3">
      <c r="A1081" s="178">
        <v>1072</v>
      </c>
      <c r="B1081" s="148" t="s">
        <v>801</v>
      </c>
      <c r="C1081" s="97" t="s">
        <v>1100</v>
      </c>
      <c r="D1081" s="158" t="s">
        <v>14</v>
      </c>
      <c r="E1081" s="105">
        <v>40</v>
      </c>
      <c r="F1081" s="215">
        <f t="shared" si="34"/>
        <v>2504</v>
      </c>
      <c r="G1081" s="150" t="s">
        <v>60</v>
      </c>
      <c r="H1081" s="41"/>
    </row>
    <row r="1082" spans="1:8" s="117" customFormat="1" ht="15" customHeight="1" x14ac:dyDescent="0.3">
      <c r="A1082" s="178">
        <v>1073</v>
      </c>
      <c r="B1082" s="148" t="s">
        <v>802</v>
      </c>
      <c r="C1082" s="97" t="s">
        <v>1100</v>
      </c>
      <c r="D1082" s="158" t="s">
        <v>14</v>
      </c>
      <c r="E1082" s="105">
        <v>38</v>
      </c>
      <c r="F1082" s="215">
        <f t="shared" si="34"/>
        <v>2378.8000000000002</v>
      </c>
      <c r="G1082" s="150" t="s">
        <v>60</v>
      </c>
      <c r="H1082" s="41"/>
    </row>
    <row r="1083" spans="1:8" s="117" customFormat="1" ht="15" customHeight="1" x14ac:dyDescent="0.3">
      <c r="A1083" s="178">
        <v>1074</v>
      </c>
      <c r="B1083" s="148" t="s">
        <v>560</v>
      </c>
      <c r="C1083" s="97" t="s">
        <v>1100</v>
      </c>
      <c r="D1083" s="158" t="s">
        <v>14</v>
      </c>
      <c r="E1083" s="105">
        <v>38</v>
      </c>
      <c r="F1083" s="215">
        <f t="shared" si="34"/>
        <v>2378.8000000000002</v>
      </c>
      <c r="G1083" s="150" t="s">
        <v>61</v>
      </c>
      <c r="H1083" s="41"/>
    </row>
    <row r="1084" spans="1:8" s="117" customFormat="1" ht="15" customHeight="1" x14ac:dyDescent="0.3">
      <c r="A1084" s="178">
        <v>1075</v>
      </c>
      <c r="B1084" s="148" t="s">
        <v>561</v>
      </c>
      <c r="C1084" s="97" t="s">
        <v>1100</v>
      </c>
      <c r="D1084" s="158" t="s">
        <v>14</v>
      </c>
      <c r="E1084" s="105">
        <v>80</v>
      </c>
      <c r="F1084" s="215">
        <f t="shared" si="34"/>
        <v>5008</v>
      </c>
      <c r="G1084" s="150" t="s">
        <v>99</v>
      </c>
      <c r="H1084" s="41"/>
    </row>
    <row r="1085" spans="1:8" s="117" customFormat="1" ht="15" customHeight="1" x14ac:dyDescent="0.3">
      <c r="A1085" s="178">
        <v>1076</v>
      </c>
      <c r="B1085" s="148" t="s">
        <v>803</v>
      </c>
      <c r="C1085" s="97" t="s">
        <v>1100</v>
      </c>
      <c r="D1085" s="158" t="s">
        <v>14</v>
      </c>
      <c r="E1085" s="105">
        <v>50</v>
      </c>
      <c r="F1085" s="215">
        <f t="shared" si="34"/>
        <v>3130</v>
      </c>
      <c r="G1085" s="150" t="s">
        <v>99</v>
      </c>
      <c r="H1085" s="41"/>
    </row>
    <row r="1086" spans="1:8" s="117" customFormat="1" ht="15" customHeight="1" x14ac:dyDescent="0.3">
      <c r="A1086" s="178">
        <v>1077</v>
      </c>
      <c r="B1086" s="107" t="s">
        <v>562</v>
      </c>
      <c r="C1086" s="97" t="s">
        <v>1100</v>
      </c>
      <c r="D1086" s="158" t="s">
        <v>14</v>
      </c>
      <c r="E1086" s="105">
        <v>14</v>
      </c>
      <c r="F1086" s="215">
        <f t="shared" si="34"/>
        <v>876.4</v>
      </c>
      <c r="G1086" s="150" t="s">
        <v>99</v>
      </c>
      <c r="H1086" s="41"/>
    </row>
    <row r="1087" spans="1:8" s="117" customFormat="1" ht="15" customHeight="1" x14ac:dyDescent="0.3">
      <c r="A1087" s="178">
        <v>1078</v>
      </c>
      <c r="B1087" s="107" t="s">
        <v>563</v>
      </c>
      <c r="C1087" s="97" t="s">
        <v>1100</v>
      </c>
      <c r="D1087" s="158" t="s">
        <v>14</v>
      </c>
      <c r="E1087" s="105">
        <v>14</v>
      </c>
      <c r="F1087" s="215">
        <f t="shared" si="34"/>
        <v>876.4</v>
      </c>
      <c r="G1087" s="150" t="s">
        <v>100</v>
      </c>
      <c r="H1087" s="41"/>
    </row>
    <row r="1088" spans="1:8" s="117" customFormat="1" ht="15" customHeight="1" x14ac:dyDescent="0.3">
      <c r="A1088" s="178">
        <v>1079</v>
      </c>
      <c r="B1088" s="107" t="s">
        <v>417</v>
      </c>
      <c r="C1088" s="97" t="s">
        <v>1100</v>
      </c>
      <c r="D1088" s="158" t="s">
        <v>14</v>
      </c>
      <c r="E1088" s="105">
        <v>14</v>
      </c>
      <c r="F1088" s="215">
        <f t="shared" si="34"/>
        <v>876.4</v>
      </c>
      <c r="G1088" s="150" t="s">
        <v>60</v>
      </c>
      <c r="H1088" s="41"/>
    </row>
    <row r="1089" spans="1:8" s="117" customFormat="1" ht="15" customHeight="1" x14ac:dyDescent="0.3">
      <c r="A1089" s="178">
        <v>1080</v>
      </c>
      <c r="B1089" s="107" t="s">
        <v>564</v>
      </c>
      <c r="C1089" s="97" t="s">
        <v>1100</v>
      </c>
      <c r="D1089" s="158" t="s">
        <v>14</v>
      </c>
      <c r="E1089" s="105">
        <v>38</v>
      </c>
      <c r="F1089" s="215">
        <f t="shared" si="34"/>
        <v>2378.8000000000002</v>
      </c>
      <c r="G1089" s="150" t="s">
        <v>99</v>
      </c>
      <c r="H1089" s="41"/>
    </row>
    <row r="1090" spans="1:8" s="117" customFormat="1" ht="15" customHeight="1" x14ac:dyDescent="0.3">
      <c r="A1090" s="178">
        <v>1081</v>
      </c>
      <c r="B1090" s="107" t="s">
        <v>804</v>
      </c>
      <c r="C1090" s="97" t="s">
        <v>1100</v>
      </c>
      <c r="D1090" s="158" t="s">
        <v>14</v>
      </c>
      <c r="E1090" s="105">
        <v>38</v>
      </c>
      <c r="F1090" s="215">
        <f t="shared" si="34"/>
        <v>2378.8000000000002</v>
      </c>
      <c r="G1090" s="150" t="s">
        <v>100</v>
      </c>
      <c r="H1090" s="41"/>
    </row>
    <row r="1091" spans="1:8" s="117" customFormat="1" ht="15" customHeight="1" x14ac:dyDescent="0.3">
      <c r="A1091" s="178">
        <v>1082</v>
      </c>
      <c r="B1091" s="107" t="s">
        <v>805</v>
      </c>
      <c r="C1091" s="97" t="s">
        <v>1100</v>
      </c>
      <c r="D1091" s="158" t="s">
        <v>14</v>
      </c>
      <c r="E1091" s="105">
        <v>38</v>
      </c>
      <c r="F1091" s="215">
        <f t="shared" si="34"/>
        <v>2378.8000000000002</v>
      </c>
      <c r="G1091" s="150" t="s">
        <v>60</v>
      </c>
      <c r="H1091" s="41"/>
    </row>
    <row r="1092" spans="1:8" s="117" customFormat="1" ht="15" customHeight="1" x14ac:dyDescent="0.3">
      <c r="A1092" s="178">
        <v>1083</v>
      </c>
      <c r="B1092" s="107" t="s">
        <v>806</v>
      </c>
      <c r="C1092" s="97" t="s">
        <v>1100</v>
      </c>
      <c r="D1092" s="158" t="s">
        <v>14</v>
      </c>
      <c r="E1092" s="105">
        <v>38</v>
      </c>
      <c r="F1092" s="215">
        <f t="shared" si="34"/>
        <v>2378.8000000000002</v>
      </c>
      <c r="G1092" s="150" t="s">
        <v>60</v>
      </c>
      <c r="H1092" s="41"/>
    </row>
    <row r="1093" spans="1:8" s="117" customFormat="1" ht="15" customHeight="1" x14ac:dyDescent="0.3">
      <c r="A1093" s="178">
        <v>1084</v>
      </c>
      <c r="B1093" s="92" t="s">
        <v>795</v>
      </c>
      <c r="C1093" s="97" t="s">
        <v>1100</v>
      </c>
      <c r="D1093" s="158" t="s">
        <v>14</v>
      </c>
      <c r="E1093" s="105">
        <v>35</v>
      </c>
      <c r="F1093" s="215">
        <f t="shared" si="34"/>
        <v>2191</v>
      </c>
      <c r="G1093" s="150" t="s">
        <v>60</v>
      </c>
      <c r="H1093" s="41"/>
    </row>
    <row r="1094" spans="1:8" s="117" customFormat="1" ht="15" customHeight="1" x14ac:dyDescent="0.3">
      <c r="A1094" s="178">
        <v>1085</v>
      </c>
      <c r="B1094" s="92" t="s">
        <v>796</v>
      </c>
      <c r="C1094" s="97" t="s">
        <v>1100</v>
      </c>
      <c r="D1094" s="158" t="s">
        <v>14</v>
      </c>
      <c r="E1094" s="105">
        <v>36</v>
      </c>
      <c r="F1094" s="215">
        <f t="shared" si="34"/>
        <v>2253.6</v>
      </c>
      <c r="G1094" s="150" t="s">
        <v>61</v>
      </c>
      <c r="H1094" s="41"/>
    </row>
    <row r="1095" spans="1:8" s="117" customFormat="1" ht="15" customHeight="1" x14ac:dyDescent="0.3">
      <c r="A1095" s="178">
        <v>1086</v>
      </c>
      <c r="B1095" s="92" t="s">
        <v>797</v>
      </c>
      <c r="C1095" s="97" t="s">
        <v>1100</v>
      </c>
      <c r="D1095" s="158" t="s">
        <v>14</v>
      </c>
      <c r="E1095" s="105">
        <v>40</v>
      </c>
      <c r="F1095" s="215">
        <f t="shared" si="34"/>
        <v>2504</v>
      </c>
      <c r="G1095" s="150" t="s">
        <v>99</v>
      </c>
      <c r="H1095" s="41"/>
    </row>
    <row r="1096" spans="1:8" s="117" customFormat="1" ht="15" customHeight="1" x14ac:dyDescent="0.3">
      <c r="A1096" s="178">
        <v>1087</v>
      </c>
      <c r="B1096" s="92" t="s">
        <v>798</v>
      </c>
      <c r="C1096" s="97" t="s">
        <v>1100</v>
      </c>
      <c r="D1096" s="158" t="s">
        <v>14</v>
      </c>
      <c r="E1096" s="105">
        <v>44</v>
      </c>
      <c r="F1096" s="215">
        <f t="shared" si="34"/>
        <v>2754.4</v>
      </c>
      <c r="G1096" s="150" t="s">
        <v>99</v>
      </c>
      <c r="H1096" s="41"/>
    </row>
    <row r="1097" spans="1:8" s="117" customFormat="1" ht="15" customHeight="1" x14ac:dyDescent="0.3">
      <c r="A1097" s="178">
        <v>1088</v>
      </c>
      <c r="B1097" s="92" t="s">
        <v>799</v>
      </c>
      <c r="C1097" s="97" t="s">
        <v>1100</v>
      </c>
      <c r="D1097" s="158" t="s">
        <v>14</v>
      </c>
      <c r="E1097" s="105">
        <v>50</v>
      </c>
      <c r="F1097" s="215">
        <f t="shared" ref="F1097:F1135" si="35">E1097*62.6</f>
        <v>3130</v>
      </c>
      <c r="G1097" s="150" t="s">
        <v>99</v>
      </c>
      <c r="H1097" s="41"/>
    </row>
    <row r="1098" spans="1:8" s="117" customFormat="1" ht="15" customHeight="1" x14ac:dyDescent="0.3">
      <c r="A1098" s="178">
        <v>1089</v>
      </c>
      <c r="B1098" s="92" t="s">
        <v>800</v>
      </c>
      <c r="C1098" s="97" t="s">
        <v>1100</v>
      </c>
      <c r="D1098" s="158" t="s">
        <v>14</v>
      </c>
      <c r="E1098" s="105">
        <v>50</v>
      </c>
      <c r="F1098" s="215">
        <f t="shared" si="35"/>
        <v>3130</v>
      </c>
      <c r="G1098" s="150" t="s">
        <v>100</v>
      </c>
      <c r="H1098" s="41"/>
    </row>
    <row r="1099" spans="1:8" s="117" customFormat="1" ht="15" customHeight="1" x14ac:dyDescent="0.3">
      <c r="A1099" s="178">
        <v>1090</v>
      </c>
      <c r="B1099" s="92" t="s">
        <v>801</v>
      </c>
      <c r="C1099" s="97" t="s">
        <v>1100</v>
      </c>
      <c r="D1099" s="158" t="s">
        <v>14</v>
      </c>
      <c r="E1099" s="105">
        <v>65</v>
      </c>
      <c r="F1099" s="215">
        <f t="shared" si="35"/>
        <v>4069</v>
      </c>
      <c r="G1099" s="150" t="s">
        <v>60</v>
      </c>
      <c r="H1099" s="41"/>
    </row>
    <row r="1100" spans="1:8" s="117" customFormat="1" ht="15" customHeight="1" x14ac:dyDescent="0.3">
      <c r="A1100" s="178">
        <v>1091</v>
      </c>
      <c r="B1100" s="92" t="s">
        <v>802</v>
      </c>
      <c r="C1100" s="97" t="s">
        <v>1100</v>
      </c>
      <c r="D1100" s="158" t="s">
        <v>14</v>
      </c>
      <c r="E1100" s="105">
        <v>70</v>
      </c>
      <c r="F1100" s="215">
        <f t="shared" si="35"/>
        <v>4382</v>
      </c>
      <c r="G1100" s="150" t="s">
        <v>99</v>
      </c>
      <c r="H1100" s="41"/>
    </row>
    <row r="1101" spans="1:8" s="117" customFormat="1" ht="15" customHeight="1" x14ac:dyDescent="0.3">
      <c r="A1101" s="178">
        <v>1092</v>
      </c>
      <c r="B1101" s="92" t="s">
        <v>560</v>
      </c>
      <c r="C1101" s="97" t="s">
        <v>1100</v>
      </c>
      <c r="D1101" s="158" t="s">
        <v>14</v>
      </c>
      <c r="E1101" s="105">
        <v>35</v>
      </c>
      <c r="F1101" s="215">
        <f t="shared" si="35"/>
        <v>2191</v>
      </c>
      <c r="G1101" s="150" t="s">
        <v>100</v>
      </c>
      <c r="H1101" s="41"/>
    </row>
    <row r="1102" spans="1:8" s="117" customFormat="1" ht="15" customHeight="1" x14ac:dyDescent="0.3">
      <c r="A1102" s="178">
        <v>1093</v>
      </c>
      <c r="B1102" s="92" t="s">
        <v>561</v>
      </c>
      <c r="C1102" s="97" t="s">
        <v>1100</v>
      </c>
      <c r="D1102" s="158" t="s">
        <v>14</v>
      </c>
      <c r="E1102" s="105">
        <v>20</v>
      </c>
      <c r="F1102" s="215">
        <f t="shared" si="35"/>
        <v>1252</v>
      </c>
      <c r="G1102" s="150" t="s">
        <v>60</v>
      </c>
      <c r="H1102" s="41"/>
    </row>
    <row r="1103" spans="1:8" s="117" customFormat="1" ht="15" customHeight="1" x14ac:dyDescent="0.3">
      <c r="A1103" s="178">
        <v>1094</v>
      </c>
      <c r="B1103" s="92" t="s">
        <v>803</v>
      </c>
      <c r="C1103" s="97" t="s">
        <v>1100</v>
      </c>
      <c r="D1103" s="158" t="s">
        <v>14</v>
      </c>
      <c r="E1103" s="105">
        <v>80</v>
      </c>
      <c r="F1103" s="215">
        <f t="shared" si="35"/>
        <v>5008</v>
      </c>
      <c r="G1103" s="150" t="s">
        <v>60</v>
      </c>
      <c r="H1103" s="41"/>
    </row>
    <row r="1104" spans="1:8" s="117" customFormat="1" ht="15" customHeight="1" x14ac:dyDescent="0.3">
      <c r="A1104" s="178">
        <v>1095</v>
      </c>
      <c r="B1104" s="107" t="s">
        <v>564</v>
      </c>
      <c r="C1104" s="97" t="s">
        <v>1100</v>
      </c>
      <c r="D1104" s="158" t="s">
        <v>14</v>
      </c>
      <c r="E1104" s="105">
        <v>35</v>
      </c>
      <c r="F1104" s="215">
        <f t="shared" si="35"/>
        <v>2191</v>
      </c>
      <c r="G1104" s="150" t="s">
        <v>60</v>
      </c>
      <c r="H1104" s="41"/>
    </row>
    <row r="1105" spans="1:8" s="117" customFormat="1" ht="15" customHeight="1" x14ac:dyDescent="0.3">
      <c r="A1105" s="178">
        <v>1096</v>
      </c>
      <c r="B1105" s="107" t="s">
        <v>804</v>
      </c>
      <c r="C1105" s="97" t="s">
        <v>1100</v>
      </c>
      <c r="D1105" s="158" t="s">
        <v>14</v>
      </c>
      <c r="E1105" s="105">
        <v>50</v>
      </c>
      <c r="F1105" s="215">
        <f t="shared" si="35"/>
        <v>3130</v>
      </c>
      <c r="G1105" s="150" t="s">
        <v>61</v>
      </c>
      <c r="H1105" s="41"/>
    </row>
    <row r="1106" spans="1:8" s="117" customFormat="1" ht="15" customHeight="1" x14ac:dyDescent="0.3">
      <c r="A1106" s="178">
        <v>1097</v>
      </c>
      <c r="B1106" s="107" t="s">
        <v>805</v>
      </c>
      <c r="C1106" s="97" t="s">
        <v>1100</v>
      </c>
      <c r="D1106" s="158" t="s">
        <v>14</v>
      </c>
      <c r="E1106" s="105">
        <v>60</v>
      </c>
      <c r="F1106" s="215">
        <f t="shared" si="35"/>
        <v>3756</v>
      </c>
      <c r="G1106" s="150" t="s">
        <v>99</v>
      </c>
      <c r="H1106" s="41"/>
    </row>
    <row r="1107" spans="1:8" s="117" customFormat="1" ht="15" customHeight="1" x14ac:dyDescent="0.3">
      <c r="A1107" s="178">
        <v>1098</v>
      </c>
      <c r="B1107" s="107" t="s">
        <v>806</v>
      </c>
      <c r="C1107" s="97" t="s">
        <v>1100</v>
      </c>
      <c r="D1107" s="158" t="s">
        <v>14</v>
      </c>
      <c r="E1107" s="105">
        <v>35</v>
      </c>
      <c r="F1107" s="215">
        <f t="shared" si="35"/>
        <v>2191</v>
      </c>
      <c r="G1107" s="150" t="s">
        <v>99</v>
      </c>
      <c r="H1107" s="41"/>
    </row>
    <row r="1108" spans="1:8" s="117" customFormat="1" ht="15" customHeight="1" x14ac:dyDescent="0.3">
      <c r="A1108" s="178">
        <v>1099</v>
      </c>
      <c r="B1108" s="92" t="s">
        <v>821</v>
      </c>
      <c r="C1108" s="97" t="s">
        <v>1100</v>
      </c>
      <c r="D1108" s="105" t="s">
        <v>14</v>
      </c>
      <c r="E1108" s="105">
        <v>15</v>
      </c>
      <c r="F1108" s="215">
        <f t="shared" si="35"/>
        <v>939</v>
      </c>
      <c r="G1108" s="150" t="s">
        <v>99</v>
      </c>
      <c r="H1108" s="41"/>
    </row>
    <row r="1109" spans="1:8" s="117" customFormat="1" ht="15" customHeight="1" x14ac:dyDescent="0.3">
      <c r="A1109" s="178">
        <v>1100</v>
      </c>
      <c r="B1109" s="92" t="s">
        <v>822</v>
      </c>
      <c r="C1109" s="97" t="s">
        <v>1100</v>
      </c>
      <c r="D1109" s="105" t="s">
        <v>14</v>
      </c>
      <c r="E1109" s="105">
        <v>9</v>
      </c>
      <c r="F1109" s="215">
        <f t="shared" si="35"/>
        <v>563.4</v>
      </c>
      <c r="G1109" s="150" t="s">
        <v>100</v>
      </c>
      <c r="H1109" s="41"/>
    </row>
    <row r="1110" spans="1:8" s="117" customFormat="1" ht="15" customHeight="1" x14ac:dyDescent="0.3">
      <c r="A1110" s="178">
        <v>1101</v>
      </c>
      <c r="B1110" s="92" t="s">
        <v>902</v>
      </c>
      <c r="C1110" s="97" t="s">
        <v>1100</v>
      </c>
      <c r="D1110" s="105" t="s">
        <v>14</v>
      </c>
      <c r="E1110" s="105">
        <v>30</v>
      </c>
      <c r="F1110" s="215">
        <f t="shared" si="35"/>
        <v>1878</v>
      </c>
      <c r="G1110" s="150" t="s">
        <v>60</v>
      </c>
      <c r="H1110" s="41"/>
    </row>
    <row r="1111" spans="1:8" s="117" customFormat="1" ht="15" customHeight="1" x14ac:dyDescent="0.3">
      <c r="A1111" s="178">
        <v>1102</v>
      </c>
      <c r="B1111" s="92" t="s">
        <v>903</v>
      </c>
      <c r="C1111" s="97" t="s">
        <v>1100</v>
      </c>
      <c r="D1111" s="105" t="s">
        <v>14</v>
      </c>
      <c r="E1111" s="105">
        <v>22</v>
      </c>
      <c r="F1111" s="215">
        <f t="shared" si="35"/>
        <v>1377.2</v>
      </c>
      <c r="G1111" s="150" t="s">
        <v>99</v>
      </c>
      <c r="H1111" s="41"/>
    </row>
    <row r="1112" spans="1:8" s="117" customFormat="1" ht="15" customHeight="1" x14ac:dyDescent="0.3">
      <c r="A1112" s="178">
        <v>1103</v>
      </c>
      <c r="B1112" s="285" t="s">
        <v>904</v>
      </c>
      <c r="C1112" s="97" t="s">
        <v>1100</v>
      </c>
      <c r="D1112" s="120" t="s">
        <v>14</v>
      </c>
      <c r="E1112" s="120">
        <v>40</v>
      </c>
      <c r="F1112" s="215">
        <f t="shared" si="35"/>
        <v>2504</v>
      </c>
      <c r="G1112" s="150" t="s">
        <v>100</v>
      </c>
      <c r="H1112" s="41"/>
    </row>
    <row r="1113" spans="1:8" s="117" customFormat="1" ht="15" customHeight="1" x14ac:dyDescent="0.3">
      <c r="A1113" s="178">
        <v>1104</v>
      </c>
      <c r="B1113" s="285" t="s">
        <v>841</v>
      </c>
      <c r="C1113" s="97" t="s">
        <v>1100</v>
      </c>
      <c r="D1113" s="120" t="s">
        <v>14</v>
      </c>
      <c r="E1113" s="120">
        <v>20</v>
      </c>
      <c r="F1113" s="215">
        <f t="shared" si="35"/>
        <v>1252</v>
      </c>
      <c r="G1113" s="150" t="s">
        <v>60</v>
      </c>
      <c r="H1113" s="41"/>
    </row>
    <row r="1114" spans="1:8" s="117" customFormat="1" ht="15" customHeight="1" x14ac:dyDescent="0.3">
      <c r="A1114" s="178">
        <v>1105</v>
      </c>
      <c r="B1114" s="285" t="s">
        <v>1071</v>
      </c>
      <c r="C1114" s="97" t="s">
        <v>1100</v>
      </c>
      <c r="D1114" s="120" t="s">
        <v>14</v>
      </c>
      <c r="E1114" s="120">
        <v>36</v>
      </c>
      <c r="F1114" s="215">
        <f t="shared" si="35"/>
        <v>2253.6</v>
      </c>
      <c r="G1114" s="150" t="s">
        <v>60</v>
      </c>
      <c r="H1114" s="41"/>
    </row>
    <row r="1115" spans="1:8" s="117" customFormat="1" ht="15" customHeight="1" x14ac:dyDescent="0.3">
      <c r="A1115" s="178">
        <v>1106</v>
      </c>
      <c r="B1115" s="289" t="s">
        <v>905</v>
      </c>
      <c r="C1115" s="97" t="s">
        <v>1100</v>
      </c>
      <c r="D1115" s="120" t="s">
        <v>14</v>
      </c>
      <c r="E1115" s="120">
        <v>60</v>
      </c>
      <c r="F1115" s="215">
        <f t="shared" si="35"/>
        <v>3756</v>
      </c>
      <c r="G1115" s="150" t="s">
        <v>60</v>
      </c>
      <c r="H1115" s="41"/>
    </row>
    <row r="1116" spans="1:8" s="117" customFormat="1" ht="15" customHeight="1" x14ac:dyDescent="0.3">
      <c r="A1116" s="178">
        <v>1107</v>
      </c>
      <c r="B1116" s="289" t="s">
        <v>906</v>
      </c>
      <c r="C1116" s="97" t="s">
        <v>1100</v>
      </c>
      <c r="D1116" s="120" t="s">
        <v>14</v>
      </c>
      <c r="E1116" s="120">
        <v>45</v>
      </c>
      <c r="F1116" s="215">
        <f t="shared" si="35"/>
        <v>2817</v>
      </c>
      <c r="G1116" s="150" t="s">
        <v>61</v>
      </c>
      <c r="H1116" s="41"/>
    </row>
    <row r="1117" spans="1:8" s="117" customFormat="1" ht="15" customHeight="1" x14ac:dyDescent="0.3">
      <c r="A1117" s="178">
        <v>1108</v>
      </c>
      <c r="B1117" s="289" t="s">
        <v>907</v>
      </c>
      <c r="C1117" s="97" t="s">
        <v>1100</v>
      </c>
      <c r="D1117" s="120" t="s">
        <v>14</v>
      </c>
      <c r="E1117" s="120">
        <v>36</v>
      </c>
      <c r="F1117" s="215">
        <f t="shared" si="35"/>
        <v>2253.6</v>
      </c>
      <c r="G1117" s="150" t="s">
        <v>99</v>
      </c>
      <c r="H1117" s="41"/>
    </row>
    <row r="1118" spans="1:8" s="117" customFormat="1" ht="15" customHeight="1" x14ac:dyDescent="0.3">
      <c r="A1118" s="178">
        <v>1109</v>
      </c>
      <c r="B1118" s="289" t="s">
        <v>1000</v>
      </c>
      <c r="C1118" s="97" t="s">
        <v>1100</v>
      </c>
      <c r="D1118" s="120" t="s">
        <v>14</v>
      </c>
      <c r="E1118" s="120">
        <v>18</v>
      </c>
      <c r="F1118" s="215">
        <f t="shared" si="35"/>
        <v>1126.8</v>
      </c>
      <c r="G1118" s="150" t="s">
        <v>99</v>
      </c>
      <c r="H1118" s="41"/>
    </row>
    <row r="1119" spans="1:8" s="117" customFormat="1" ht="15" customHeight="1" x14ac:dyDescent="0.3">
      <c r="A1119" s="178">
        <v>1110</v>
      </c>
      <c r="B1119" s="289" t="s">
        <v>909</v>
      </c>
      <c r="C1119" s="97" t="s">
        <v>1100</v>
      </c>
      <c r="D1119" s="120" t="s">
        <v>14</v>
      </c>
      <c r="E1119" s="120">
        <v>18</v>
      </c>
      <c r="F1119" s="215">
        <f t="shared" si="35"/>
        <v>1126.8</v>
      </c>
      <c r="G1119" s="150" t="s">
        <v>99</v>
      </c>
      <c r="H1119" s="41"/>
    </row>
    <row r="1120" spans="1:8" s="117" customFormat="1" ht="15" customHeight="1" x14ac:dyDescent="0.3">
      <c r="A1120" s="178">
        <v>1111</v>
      </c>
      <c r="B1120" s="289" t="s">
        <v>910</v>
      </c>
      <c r="C1120" s="97" t="s">
        <v>1100</v>
      </c>
      <c r="D1120" s="120" t="s">
        <v>14</v>
      </c>
      <c r="E1120" s="120">
        <v>18</v>
      </c>
      <c r="F1120" s="215">
        <f t="shared" si="35"/>
        <v>1126.8</v>
      </c>
      <c r="G1120" s="150" t="s">
        <v>100</v>
      </c>
      <c r="H1120" s="41"/>
    </row>
    <row r="1121" spans="1:8" s="117" customFormat="1" ht="15" customHeight="1" x14ac:dyDescent="0.3">
      <c r="A1121" s="178">
        <v>1112</v>
      </c>
      <c r="B1121" s="289" t="s">
        <v>71</v>
      </c>
      <c r="C1121" s="97" t="s">
        <v>1100</v>
      </c>
      <c r="D1121" s="120" t="s">
        <v>14</v>
      </c>
      <c r="E1121" s="120">
        <v>18</v>
      </c>
      <c r="F1121" s="215">
        <f t="shared" si="35"/>
        <v>1126.8</v>
      </c>
      <c r="G1121" s="150" t="s">
        <v>60</v>
      </c>
      <c r="H1121" s="41"/>
    </row>
    <row r="1122" spans="1:8" s="117" customFormat="1" ht="15" customHeight="1" x14ac:dyDescent="0.3">
      <c r="A1122" s="178">
        <v>1113</v>
      </c>
      <c r="B1122" s="289" t="s">
        <v>911</v>
      </c>
      <c r="C1122" s="97" t="s">
        <v>1100</v>
      </c>
      <c r="D1122" s="120" t="s">
        <v>14</v>
      </c>
      <c r="E1122" s="120">
        <v>18</v>
      </c>
      <c r="F1122" s="215">
        <f t="shared" si="35"/>
        <v>1126.8</v>
      </c>
      <c r="G1122" s="150" t="s">
        <v>99</v>
      </c>
      <c r="H1122" s="41"/>
    </row>
    <row r="1123" spans="1:8" s="117" customFormat="1" ht="15" customHeight="1" x14ac:dyDescent="0.3">
      <c r="A1123" s="178">
        <v>1114</v>
      </c>
      <c r="B1123" s="289" t="s">
        <v>633</v>
      </c>
      <c r="C1123" s="97" t="s">
        <v>1100</v>
      </c>
      <c r="D1123" s="120" t="s">
        <v>14</v>
      </c>
      <c r="E1123" s="120">
        <v>18</v>
      </c>
      <c r="F1123" s="215">
        <f t="shared" si="35"/>
        <v>1126.8</v>
      </c>
      <c r="G1123" s="150" t="s">
        <v>100</v>
      </c>
      <c r="H1123" s="41"/>
    </row>
    <row r="1124" spans="1:8" s="117" customFormat="1" ht="15" customHeight="1" x14ac:dyDescent="0.3">
      <c r="A1124" s="178">
        <v>1115</v>
      </c>
      <c r="B1124" s="289" t="s">
        <v>912</v>
      </c>
      <c r="C1124" s="97" t="s">
        <v>1100</v>
      </c>
      <c r="D1124" s="120" t="s">
        <v>14</v>
      </c>
      <c r="E1124" s="120">
        <v>18</v>
      </c>
      <c r="F1124" s="215">
        <f t="shared" si="35"/>
        <v>1126.8</v>
      </c>
      <c r="G1124" s="150" t="s">
        <v>60</v>
      </c>
      <c r="H1124" s="41"/>
    </row>
    <row r="1125" spans="1:8" s="117" customFormat="1" ht="15" customHeight="1" x14ac:dyDescent="0.3">
      <c r="A1125" s="178">
        <v>1116</v>
      </c>
      <c r="B1125" s="289" t="s">
        <v>913</v>
      </c>
      <c r="C1125" s="97" t="s">
        <v>1100</v>
      </c>
      <c r="D1125" s="120" t="s">
        <v>14</v>
      </c>
      <c r="E1125" s="120">
        <v>38</v>
      </c>
      <c r="F1125" s="215">
        <f t="shared" si="35"/>
        <v>2378.8000000000002</v>
      </c>
      <c r="G1125" s="150" t="s">
        <v>60</v>
      </c>
      <c r="H1125" s="41"/>
    </row>
    <row r="1126" spans="1:8" s="117" customFormat="1" ht="15" customHeight="1" x14ac:dyDescent="0.3">
      <c r="A1126" s="178">
        <v>1117</v>
      </c>
      <c r="B1126" s="289" t="s">
        <v>914</v>
      </c>
      <c r="C1126" s="97" t="s">
        <v>1100</v>
      </c>
      <c r="D1126" s="120" t="s">
        <v>14</v>
      </c>
      <c r="E1126" s="120">
        <v>41</v>
      </c>
      <c r="F1126" s="215">
        <f t="shared" si="35"/>
        <v>2566.6</v>
      </c>
      <c r="G1126" s="150" t="s">
        <v>60</v>
      </c>
      <c r="H1126" s="41"/>
    </row>
    <row r="1127" spans="1:8" s="117" customFormat="1" ht="15" customHeight="1" x14ac:dyDescent="0.3">
      <c r="A1127" s="178">
        <v>1118</v>
      </c>
      <c r="B1127" s="289" t="s">
        <v>915</v>
      </c>
      <c r="C1127" s="119" t="s">
        <v>1100</v>
      </c>
      <c r="D1127" s="120" t="s">
        <v>14</v>
      </c>
      <c r="E1127" s="120">
        <v>18</v>
      </c>
      <c r="F1127" s="188">
        <f t="shared" si="35"/>
        <v>1126.8</v>
      </c>
      <c r="G1127" s="150" t="s">
        <v>61</v>
      </c>
      <c r="H1127" s="41"/>
    </row>
    <row r="1128" spans="1:8" s="117" customFormat="1" ht="15" customHeight="1" x14ac:dyDescent="0.3">
      <c r="A1128" s="178">
        <v>1119</v>
      </c>
      <c r="B1128" s="289" t="s">
        <v>916</v>
      </c>
      <c r="C1128" s="119" t="s">
        <v>1100</v>
      </c>
      <c r="D1128" s="120" t="s">
        <v>14</v>
      </c>
      <c r="E1128" s="120">
        <v>18</v>
      </c>
      <c r="F1128" s="188">
        <f t="shared" si="35"/>
        <v>1126.8</v>
      </c>
      <c r="G1128" s="150" t="s">
        <v>99</v>
      </c>
      <c r="H1128" s="41"/>
    </row>
    <row r="1129" spans="1:8" s="117" customFormat="1" ht="15" customHeight="1" x14ac:dyDescent="0.3">
      <c r="A1129" s="178">
        <v>1120</v>
      </c>
      <c r="B1129" s="289" t="s">
        <v>917</v>
      </c>
      <c r="C1129" s="119" t="s">
        <v>1100</v>
      </c>
      <c r="D1129" s="120" t="s">
        <v>14</v>
      </c>
      <c r="E1129" s="120">
        <v>18</v>
      </c>
      <c r="F1129" s="188">
        <f t="shared" si="35"/>
        <v>1126.8</v>
      </c>
      <c r="G1129" s="150" t="s">
        <v>99</v>
      </c>
      <c r="H1129" s="41"/>
    </row>
    <row r="1130" spans="1:8" s="117" customFormat="1" ht="15" customHeight="1" x14ac:dyDescent="0.3">
      <c r="A1130" s="178">
        <v>1121</v>
      </c>
      <c r="B1130" s="329" t="s">
        <v>758</v>
      </c>
      <c r="C1130" s="119" t="s">
        <v>1100</v>
      </c>
      <c r="D1130" s="106" t="s">
        <v>918</v>
      </c>
      <c r="E1130" s="106">
        <v>32</v>
      </c>
      <c r="F1130" s="188">
        <f t="shared" si="35"/>
        <v>2003.2</v>
      </c>
      <c r="G1130" s="150" t="s">
        <v>99</v>
      </c>
      <c r="H1130" s="41"/>
    </row>
    <row r="1131" spans="1:8" s="117" customFormat="1" ht="15" customHeight="1" x14ac:dyDescent="0.3">
      <c r="A1131" s="178">
        <v>1122</v>
      </c>
      <c r="B1131" s="329" t="s">
        <v>919</v>
      </c>
      <c r="C1131" s="119" t="s">
        <v>1100</v>
      </c>
      <c r="D1131" s="106" t="s">
        <v>918</v>
      </c>
      <c r="E1131" s="106">
        <v>44</v>
      </c>
      <c r="F1131" s="188">
        <f t="shared" si="35"/>
        <v>2754.4</v>
      </c>
      <c r="G1131" s="150" t="s">
        <v>99</v>
      </c>
      <c r="H1131" s="41"/>
    </row>
    <row r="1132" spans="1:8" s="117" customFormat="1" ht="15" customHeight="1" x14ac:dyDescent="0.3">
      <c r="A1132" s="178">
        <v>1123</v>
      </c>
      <c r="B1132" s="329" t="s">
        <v>920</v>
      </c>
      <c r="C1132" s="119" t="s">
        <v>1100</v>
      </c>
      <c r="D1132" s="106" t="s">
        <v>918</v>
      </c>
      <c r="E1132" s="199">
        <v>70</v>
      </c>
      <c r="F1132" s="188">
        <f t="shared" si="35"/>
        <v>4382</v>
      </c>
      <c r="G1132" s="150" t="s">
        <v>100</v>
      </c>
      <c r="H1132" s="41"/>
    </row>
    <row r="1133" spans="1:8" s="117" customFormat="1" ht="15" customHeight="1" x14ac:dyDescent="0.3">
      <c r="A1133" s="178">
        <v>1124</v>
      </c>
      <c r="B1133" s="329" t="s">
        <v>921</v>
      </c>
      <c r="C1133" s="119" t="s">
        <v>1100</v>
      </c>
      <c r="D1133" s="106" t="s">
        <v>918</v>
      </c>
      <c r="E1133" s="106">
        <v>41</v>
      </c>
      <c r="F1133" s="188">
        <f t="shared" si="35"/>
        <v>2566.6</v>
      </c>
      <c r="G1133" s="150" t="s">
        <v>99</v>
      </c>
      <c r="H1133" s="41"/>
    </row>
    <row r="1134" spans="1:8" s="117" customFormat="1" ht="15" customHeight="1" x14ac:dyDescent="0.3">
      <c r="A1134" s="178">
        <v>1125</v>
      </c>
      <c r="B1134" s="329" t="s">
        <v>922</v>
      </c>
      <c r="C1134" s="119" t="s">
        <v>1100</v>
      </c>
      <c r="D1134" s="106" t="s">
        <v>918</v>
      </c>
      <c r="E1134" s="106">
        <v>74</v>
      </c>
      <c r="F1134" s="188">
        <f t="shared" si="35"/>
        <v>4632.4000000000005</v>
      </c>
      <c r="G1134" s="150" t="s">
        <v>100</v>
      </c>
      <c r="H1134" s="41"/>
    </row>
    <row r="1135" spans="1:8" s="117" customFormat="1" ht="15" customHeight="1" x14ac:dyDescent="0.3">
      <c r="A1135" s="178">
        <v>1126</v>
      </c>
      <c r="B1135" s="329" t="s">
        <v>923</v>
      </c>
      <c r="C1135" s="119" t="s">
        <v>1100</v>
      </c>
      <c r="D1135" s="106" t="s">
        <v>918</v>
      </c>
      <c r="E1135" s="106">
        <v>44</v>
      </c>
      <c r="F1135" s="188">
        <f t="shared" si="35"/>
        <v>2754.4</v>
      </c>
      <c r="G1135" s="150" t="s">
        <v>99</v>
      </c>
      <c r="H1135" s="41"/>
    </row>
    <row r="1136" spans="1:8" s="117" customFormat="1" ht="15" customHeight="1" x14ac:dyDescent="0.3">
      <c r="A1136" s="178">
        <v>1127</v>
      </c>
      <c r="B1136" s="329" t="s">
        <v>924</v>
      </c>
      <c r="C1136" s="119" t="s">
        <v>1100</v>
      </c>
      <c r="D1136" s="106" t="s">
        <v>918</v>
      </c>
      <c r="E1136" s="106">
        <v>35</v>
      </c>
      <c r="F1136" s="188">
        <v>2364</v>
      </c>
      <c r="G1136" s="150" t="s">
        <v>100</v>
      </c>
      <c r="H1136" s="41"/>
    </row>
    <row r="1137" spans="1:8" s="117" customFormat="1" ht="15" customHeight="1" x14ac:dyDescent="0.3">
      <c r="A1137" s="178">
        <v>1128</v>
      </c>
      <c r="B1137" s="274" t="s">
        <v>13</v>
      </c>
      <c r="C1137" s="100"/>
      <c r="D1137" s="105"/>
      <c r="E1137" s="52">
        <f>SUM(E1042:E1136)</f>
        <v>2800</v>
      </c>
      <c r="F1137" s="42">
        <f>SUM(F1042:F1136)</f>
        <v>175452.99999999991</v>
      </c>
      <c r="G1137" s="141"/>
      <c r="H1137" s="41"/>
    </row>
    <row r="1138" spans="1:8" x14ac:dyDescent="0.3">
      <c r="A1138" s="178">
        <v>1129</v>
      </c>
      <c r="B1138" s="330" t="s">
        <v>50</v>
      </c>
      <c r="C1138" s="104"/>
      <c r="D1138" s="171"/>
      <c r="E1138" s="171"/>
      <c r="F1138" s="171"/>
      <c r="G1138" s="172"/>
      <c r="H1138" s="25"/>
    </row>
    <row r="1139" spans="1:8" s="115" customFormat="1" x14ac:dyDescent="0.3">
      <c r="A1139" s="178">
        <v>1130</v>
      </c>
      <c r="B1139" s="287" t="s">
        <v>932</v>
      </c>
      <c r="C1139" s="50" t="s">
        <v>1101</v>
      </c>
      <c r="D1139" s="106" t="s">
        <v>15</v>
      </c>
      <c r="E1139" s="106">
        <v>1</v>
      </c>
      <c r="F1139" s="216">
        <f>E1139*11087</f>
        <v>11087</v>
      </c>
      <c r="G1139" s="65" t="s">
        <v>99</v>
      </c>
      <c r="H1139" s="25">
        <v>15112.13</v>
      </c>
    </row>
    <row r="1140" spans="1:8" s="115" customFormat="1" x14ac:dyDescent="0.3">
      <c r="A1140" s="178">
        <v>1131</v>
      </c>
      <c r="B1140" s="287" t="s">
        <v>933</v>
      </c>
      <c r="C1140" s="50" t="s">
        <v>1101</v>
      </c>
      <c r="D1140" s="106" t="s">
        <v>15</v>
      </c>
      <c r="E1140" s="106">
        <v>1</v>
      </c>
      <c r="F1140" s="216">
        <f t="shared" ref="F1140:F1145" si="36">E1140*11087</f>
        <v>11087</v>
      </c>
      <c r="G1140" s="3" t="s">
        <v>60</v>
      </c>
      <c r="H1140" s="25"/>
    </row>
    <row r="1141" spans="1:8" s="115" customFormat="1" x14ac:dyDescent="0.3">
      <c r="A1141" s="178">
        <v>1132</v>
      </c>
      <c r="B1141" s="287" t="s">
        <v>934</v>
      </c>
      <c r="C1141" s="50" t="s">
        <v>1101</v>
      </c>
      <c r="D1141" s="106" t="s">
        <v>15</v>
      </c>
      <c r="E1141" s="106">
        <v>1</v>
      </c>
      <c r="F1141" s="216">
        <f t="shared" si="36"/>
        <v>11087</v>
      </c>
      <c r="G1141" s="3" t="s">
        <v>100</v>
      </c>
      <c r="H1141" s="25">
        <v>42054.45</v>
      </c>
    </row>
    <row r="1142" spans="1:8" s="115" customFormat="1" x14ac:dyDescent="0.3">
      <c r="A1142" s="178">
        <v>1133</v>
      </c>
      <c r="B1142" s="287" t="s">
        <v>935</v>
      </c>
      <c r="C1142" s="50" t="s">
        <v>1101</v>
      </c>
      <c r="D1142" s="106" t="s">
        <v>15</v>
      </c>
      <c r="E1142" s="106">
        <v>1</v>
      </c>
      <c r="F1142" s="216">
        <f t="shared" si="36"/>
        <v>11087</v>
      </c>
      <c r="G1142" s="65" t="s">
        <v>100</v>
      </c>
      <c r="H1142" s="25"/>
    </row>
    <row r="1143" spans="1:8" s="115" customFormat="1" x14ac:dyDescent="0.3">
      <c r="A1143" s="178">
        <v>1134</v>
      </c>
      <c r="B1143" s="287" t="s">
        <v>635</v>
      </c>
      <c r="C1143" s="50" t="s">
        <v>1101</v>
      </c>
      <c r="D1143" s="106" t="s">
        <v>15</v>
      </c>
      <c r="E1143" s="106">
        <v>1</v>
      </c>
      <c r="F1143" s="216">
        <f t="shared" si="36"/>
        <v>11087</v>
      </c>
      <c r="G1143" s="65" t="s">
        <v>100</v>
      </c>
      <c r="H1143" s="25"/>
    </row>
    <row r="1144" spans="1:8" s="117" customFormat="1" x14ac:dyDescent="0.3">
      <c r="A1144" s="178">
        <v>1135</v>
      </c>
      <c r="B1144" s="287" t="s">
        <v>936</v>
      </c>
      <c r="C1144" s="50" t="s">
        <v>1101</v>
      </c>
      <c r="D1144" s="106" t="s">
        <v>15</v>
      </c>
      <c r="E1144" s="106">
        <v>1</v>
      </c>
      <c r="F1144" s="216">
        <f t="shared" si="36"/>
        <v>11087</v>
      </c>
      <c r="G1144" s="3" t="s">
        <v>100</v>
      </c>
      <c r="H1144" s="25"/>
    </row>
    <row r="1145" spans="1:8" s="117" customFormat="1" x14ac:dyDescent="0.3">
      <c r="A1145" s="178">
        <v>1136</v>
      </c>
      <c r="B1145" s="287" t="s">
        <v>931</v>
      </c>
      <c r="C1145" s="50" t="s">
        <v>1101</v>
      </c>
      <c r="D1145" s="106" t="s">
        <v>15</v>
      </c>
      <c r="E1145" s="106">
        <v>2</v>
      </c>
      <c r="F1145" s="216">
        <f t="shared" si="36"/>
        <v>22174</v>
      </c>
      <c r="G1145" s="65" t="s">
        <v>99</v>
      </c>
      <c r="H1145" s="25"/>
    </row>
    <row r="1146" spans="1:8" s="117" customFormat="1" x14ac:dyDescent="0.3">
      <c r="A1146" s="178">
        <v>1137</v>
      </c>
      <c r="B1146" s="287" t="s">
        <v>1093</v>
      </c>
      <c r="C1146" s="50" t="s">
        <v>1101</v>
      </c>
      <c r="D1146" s="106" t="s">
        <v>15</v>
      </c>
      <c r="E1146" s="106">
        <v>13</v>
      </c>
      <c r="F1146" s="216">
        <v>144136</v>
      </c>
      <c r="G1146" s="3" t="s">
        <v>60</v>
      </c>
      <c r="H1146" s="25"/>
    </row>
    <row r="1147" spans="1:8" s="1" customFormat="1" x14ac:dyDescent="0.3">
      <c r="A1147" s="178">
        <v>1138</v>
      </c>
      <c r="B1147" s="331" t="s">
        <v>13</v>
      </c>
      <c r="C1147" s="100"/>
      <c r="D1147" s="106"/>
      <c r="E1147" s="124">
        <f>SUM(E1139:E1146)</f>
        <v>21</v>
      </c>
      <c r="F1147" s="29">
        <f>SUM(F1139:F1146)</f>
        <v>232832</v>
      </c>
      <c r="G1147" s="2"/>
      <c r="H1147" s="25"/>
    </row>
    <row r="1148" spans="1:8" ht="15" customHeight="1" x14ac:dyDescent="0.3">
      <c r="A1148" s="178">
        <v>1139</v>
      </c>
      <c r="B1148" s="332" t="s">
        <v>51</v>
      </c>
      <c r="C1148" s="104"/>
      <c r="D1148" s="174"/>
      <c r="E1148" s="174"/>
      <c r="F1148" s="174"/>
      <c r="G1148" s="174"/>
      <c r="H1148" s="25"/>
    </row>
    <row r="1149" spans="1:8" s="117" customFormat="1" ht="15" customHeight="1" x14ac:dyDescent="0.3">
      <c r="A1149" s="178">
        <v>1140</v>
      </c>
      <c r="B1149" s="333" t="s">
        <v>1102</v>
      </c>
      <c r="C1149" s="104" t="s">
        <v>1103</v>
      </c>
      <c r="D1149" s="217" t="s">
        <v>16</v>
      </c>
      <c r="E1149" s="179">
        <v>45</v>
      </c>
      <c r="F1149" s="66">
        <f>E1149*1434</f>
        <v>64530</v>
      </c>
      <c r="G1149" s="3" t="s">
        <v>10</v>
      </c>
      <c r="H1149" s="25"/>
    </row>
    <row r="1150" spans="1:8" s="117" customFormat="1" ht="15" customHeight="1" x14ac:dyDescent="0.3">
      <c r="A1150" s="178">
        <v>1141</v>
      </c>
      <c r="B1150" s="333" t="s">
        <v>1102</v>
      </c>
      <c r="C1150" s="104" t="s">
        <v>1104</v>
      </c>
      <c r="D1150" s="217" t="s">
        <v>16</v>
      </c>
      <c r="E1150" s="179">
        <v>45</v>
      </c>
      <c r="F1150" s="66">
        <f t="shared" ref="F1150:F1151" si="37">E1150*1434</f>
        <v>64530</v>
      </c>
      <c r="G1150" s="3" t="s">
        <v>10</v>
      </c>
      <c r="H1150" s="25"/>
    </row>
    <row r="1151" spans="1:8" s="117" customFormat="1" ht="73.5" customHeight="1" x14ac:dyDescent="0.3">
      <c r="A1151" s="178">
        <v>1142</v>
      </c>
      <c r="B1151" s="333" t="s">
        <v>1102</v>
      </c>
      <c r="C1151" s="104" t="s">
        <v>1105</v>
      </c>
      <c r="D1151" s="217" t="s">
        <v>16</v>
      </c>
      <c r="E1151" s="179">
        <v>45</v>
      </c>
      <c r="F1151" s="66">
        <f t="shared" si="37"/>
        <v>64530</v>
      </c>
      <c r="G1151" s="3" t="s">
        <v>10</v>
      </c>
      <c r="H1151" s="25"/>
    </row>
    <row r="1152" spans="1:8" s="117" customFormat="1" ht="15" customHeight="1" x14ac:dyDescent="0.3">
      <c r="A1152" s="178">
        <v>1143</v>
      </c>
      <c r="B1152" s="333" t="s">
        <v>1102</v>
      </c>
      <c r="C1152" s="104" t="s">
        <v>1106</v>
      </c>
      <c r="D1152" s="217" t="s">
        <v>16</v>
      </c>
      <c r="E1152" s="179">
        <v>45</v>
      </c>
      <c r="F1152" s="66">
        <v>64433</v>
      </c>
      <c r="G1152" s="3" t="s">
        <v>10</v>
      </c>
      <c r="H1152" s="25"/>
    </row>
    <row r="1153" spans="1:8" x14ac:dyDescent="0.3">
      <c r="A1153" s="178">
        <v>1144</v>
      </c>
      <c r="B1153" s="334" t="s">
        <v>13</v>
      </c>
      <c r="C1153" s="169"/>
      <c r="D1153" s="4"/>
      <c r="E1153" s="54">
        <f>SUM(E1149:E1152)</f>
        <v>180</v>
      </c>
      <c r="F1153" s="54">
        <f>SUM(F1149:F1152)</f>
        <v>258023</v>
      </c>
      <c r="G1153" s="2"/>
      <c r="H1153" s="25"/>
    </row>
    <row r="1154" spans="1:8" ht="15" customHeight="1" x14ac:dyDescent="0.3">
      <c r="A1154" s="178">
        <v>1145</v>
      </c>
      <c r="B1154" s="327" t="s">
        <v>52</v>
      </c>
      <c r="C1154" s="43"/>
      <c r="D1154" s="169"/>
      <c r="E1154" s="169"/>
      <c r="F1154" s="169"/>
      <c r="G1154" s="175"/>
      <c r="H1154" s="25"/>
    </row>
    <row r="1155" spans="1:8" x14ac:dyDescent="0.3">
      <c r="A1155" s="178">
        <v>1146</v>
      </c>
      <c r="B1155" s="335" t="s">
        <v>22</v>
      </c>
      <c r="C1155" s="43"/>
      <c r="D1155" s="43"/>
      <c r="E1155" s="82"/>
      <c r="F1155" s="43"/>
      <c r="G1155" s="44"/>
      <c r="H1155" s="25"/>
    </row>
    <row r="1156" spans="1:8" s="117" customFormat="1" x14ac:dyDescent="0.3">
      <c r="A1156" s="178">
        <v>1147</v>
      </c>
      <c r="B1156" s="336" t="s">
        <v>1137</v>
      </c>
      <c r="C1156" s="160" t="s">
        <v>88</v>
      </c>
      <c r="D1156" s="165" t="s">
        <v>15</v>
      </c>
      <c r="E1156" s="352">
        <v>40</v>
      </c>
      <c r="F1156" s="220">
        <f>E1156*348</f>
        <v>13920</v>
      </c>
      <c r="G1156" s="150" t="s">
        <v>100</v>
      </c>
      <c r="H1156" s="25"/>
    </row>
    <row r="1157" spans="1:8" s="117" customFormat="1" x14ac:dyDescent="0.3">
      <c r="A1157" s="178">
        <v>1148</v>
      </c>
      <c r="B1157" s="336" t="s">
        <v>1138</v>
      </c>
      <c r="C1157" s="160" t="s">
        <v>88</v>
      </c>
      <c r="D1157" s="165" t="s">
        <v>15</v>
      </c>
      <c r="E1157" s="218">
        <v>50</v>
      </c>
      <c r="F1157" s="220">
        <f t="shared" ref="F1157:F1177" si="38">E1157*348</f>
        <v>17400</v>
      </c>
      <c r="G1157" s="150" t="s">
        <v>99</v>
      </c>
      <c r="H1157" s="25"/>
    </row>
    <row r="1158" spans="1:8" s="117" customFormat="1" x14ac:dyDescent="0.3">
      <c r="A1158" s="178">
        <v>1149</v>
      </c>
      <c r="B1158" s="336" t="s">
        <v>1139</v>
      </c>
      <c r="C1158" s="160" t="s">
        <v>88</v>
      </c>
      <c r="D1158" s="165" t="s">
        <v>15</v>
      </c>
      <c r="E1158" s="218">
        <v>50</v>
      </c>
      <c r="F1158" s="220">
        <f t="shared" si="38"/>
        <v>17400</v>
      </c>
      <c r="G1158" s="150" t="s">
        <v>60</v>
      </c>
      <c r="H1158" s="25"/>
    </row>
    <row r="1159" spans="1:8" s="117" customFormat="1" x14ac:dyDescent="0.3">
      <c r="A1159" s="178">
        <v>1150</v>
      </c>
      <c r="B1159" s="336" t="s">
        <v>1140</v>
      </c>
      <c r="C1159" s="160" t="s">
        <v>88</v>
      </c>
      <c r="D1159" s="165" t="s">
        <v>15</v>
      </c>
      <c r="E1159" s="218">
        <v>40</v>
      </c>
      <c r="F1159" s="220">
        <f t="shared" si="38"/>
        <v>13920</v>
      </c>
      <c r="G1159" s="150" t="s">
        <v>61</v>
      </c>
      <c r="H1159" s="25"/>
    </row>
    <row r="1160" spans="1:8" s="117" customFormat="1" x14ac:dyDescent="0.3">
      <c r="A1160" s="178">
        <v>1151</v>
      </c>
      <c r="B1160" s="286" t="s">
        <v>937</v>
      </c>
      <c r="C1160" s="160" t="s">
        <v>938</v>
      </c>
      <c r="D1160" s="165" t="s">
        <v>14</v>
      </c>
      <c r="E1160" s="106">
        <v>15</v>
      </c>
      <c r="F1160" s="220">
        <f t="shared" si="38"/>
        <v>5220</v>
      </c>
      <c r="G1160" s="150" t="s">
        <v>99</v>
      </c>
      <c r="H1160" s="25"/>
    </row>
    <row r="1161" spans="1:8" s="117" customFormat="1" x14ac:dyDescent="0.3">
      <c r="A1161" s="178">
        <v>1152</v>
      </c>
      <c r="B1161" s="286" t="s">
        <v>939</v>
      </c>
      <c r="C1161" s="160" t="s">
        <v>938</v>
      </c>
      <c r="D1161" s="165" t="s">
        <v>14</v>
      </c>
      <c r="E1161" s="106">
        <v>15</v>
      </c>
      <c r="F1161" s="220">
        <f t="shared" si="38"/>
        <v>5220</v>
      </c>
      <c r="G1161" s="150" t="s">
        <v>99</v>
      </c>
      <c r="H1161" s="25"/>
    </row>
    <row r="1162" spans="1:8" s="117" customFormat="1" x14ac:dyDescent="0.3">
      <c r="A1162" s="178">
        <v>1153</v>
      </c>
      <c r="B1162" s="286" t="s">
        <v>778</v>
      </c>
      <c r="C1162" s="160" t="s">
        <v>938</v>
      </c>
      <c r="D1162" s="165" t="s">
        <v>14</v>
      </c>
      <c r="E1162" s="106">
        <v>15</v>
      </c>
      <c r="F1162" s="220">
        <f t="shared" si="38"/>
        <v>5220</v>
      </c>
      <c r="G1162" s="150" t="s">
        <v>99</v>
      </c>
      <c r="H1162" s="25"/>
    </row>
    <row r="1163" spans="1:8" s="117" customFormat="1" x14ac:dyDescent="0.3">
      <c r="A1163" s="178">
        <v>1154</v>
      </c>
      <c r="B1163" s="286" t="s">
        <v>196</v>
      </c>
      <c r="C1163" s="160" t="s">
        <v>938</v>
      </c>
      <c r="D1163" s="165" t="s">
        <v>14</v>
      </c>
      <c r="E1163" s="106">
        <v>25</v>
      </c>
      <c r="F1163" s="220">
        <f t="shared" si="38"/>
        <v>8700</v>
      </c>
      <c r="G1163" s="150" t="s">
        <v>100</v>
      </c>
      <c r="H1163" s="25"/>
    </row>
    <row r="1164" spans="1:8" s="117" customFormat="1" ht="26.4" x14ac:dyDescent="0.3">
      <c r="A1164" s="178">
        <v>1155</v>
      </c>
      <c r="B1164" s="337" t="s">
        <v>1141</v>
      </c>
      <c r="C1164" s="160" t="s">
        <v>88</v>
      </c>
      <c r="D1164" s="165" t="s">
        <v>16</v>
      </c>
      <c r="E1164" s="106">
        <v>110</v>
      </c>
      <c r="F1164" s="220">
        <f t="shared" si="38"/>
        <v>38280</v>
      </c>
      <c r="G1164" s="150" t="s">
        <v>100</v>
      </c>
      <c r="H1164" s="25"/>
    </row>
    <row r="1165" spans="1:8" s="117" customFormat="1" ht="26.4" x14ac:dyDescent="0.3">
      <c r="A1165" s="178">
        <v>1156</v>
      </c>
      <c r="B1165" s="287" t="s">
        <v>1142</v>
      </c>
      <c r="C1165" s="160" t="s">
        <v>88</v>
      </c>
      <c r="D1165" s="165" t="s">
        <v>15</v>
      </c>
      <c r="E1165" s="106">
        <v>110</v>
      </c>
      <c r="F1165" s="220">
        <f t="shared" si="38"/>
        <v>38280</v>
      </c>
      <c r="G1165" s="150" t="s">
        <v>99</v>
      </c>
      <c r="H1165" s="25"/>
    </row>
    <row r="1166" spans="1:8" s="117" customFormat="1" ht="26.4" x14ac:dyDescent="0.3">
      <c r="A1166" s="178">
        <v>1157</v>
      </c>
      <c r="B1166" s="287" t="s">
        <v>1143</v>
      </c>
      <c r="C1166" s="160" t="s">
        <v>88</v>
      </c>
      <c r="D1166" s="165" t="s">
        <v>15</v>
      </c>
      <c r="E1166" s="106">
        <v>110</v>
      </c>
      <c r="F1166" s="220">
        <f t="shared" si="38"/>
        <v>38280</v>
      </c>
      <c r="G1166" s="150" t="s">
        <v>60</v>
      </c>
      <c r="H1166" s="25"/>
    </row>
    <row r="1167" spans="1:8" s="117" customFormat="1" ht="39.6" x14ac:dyDescent="0.3">
      <c r="A1167" s="178">
        <v>1158</v>
      </c>
      <c r="B1167" s="287" t="s">
        <v>1146</v>
      </c>
      <c r="C1167" s="160" t="s">
        <v>88</v>
      </c>
      <c r="D1167" s="165" t="s">
        <v>15</v>
      </c>
      <c r="E1167" s="106">
        <v>110</v>
      </c>
      <c r="F1167" s="220">
        <f t="shared" si="38"/>
        <v>38280</v>
      </c>
      <c r="G1167" s="150" t="s">
        <v>61</v>
      </c>
      <c r="H1167" s="25"/>
    </row>
    <row r="1168" spans="1:8" s="117" customFormat="1" ht="26.4" x14ac:dyDescent="0.3">
      <c r="A1168" s="178">
        <v>1159</v>
      </c>
      <c r="B1168" s="287" t="s">
        <v>1144</v>
      </c>
      <c r="C1168" s="160" t="s">
        <v>88</v>
      </c>
      <c r="D1168" s="219" t="s">
        <v>15</v>
      </c>
      <c r="E1168" s="186">
        <v>110</v>
      </c>
      <c r="F1168" s="220">
        <f t="shared" si="38"/>
        <v>38280</v>
      </c>
      <c r="G1168" s="150" t="s">
        <v>100</v>
      </c>
      <c r="H1168" s="25"/>
    </row>
    <row r="1169" spans="1:8" s="117" customFormat="1" ht="39.6" x14ac:dyDescent="0.3">
      <c r="A1169" s="178">
        <v>1160</v>
      </c>
      <c r="B1169" s="287" t="s">
        <v>1145</v>
      </c>
      <c r="C1169" s="160" t="s">
        <v>88</v>
      </c>
      <c r="D1169" s="219" t="s">
        <v>15</v>
      </c>
      <c r="E1169" s="186">
        <v>110</v>
      </c>
      <c r="F1169" s="220">
        <f t="shared" si="38"/>
        <v>38280</v>
      </c>
      <c r="G1169" s="150" t="s">
        <v>99</v>
      </c>
      <c r="H1169" s="25"/>
    </row>
    <row r="1170" spans="1:8" s="117" customFormat="1" ht="39.6" x14ac:dyDescent="0.3">
      <c r="A1170" s="178">
        <v>1161</v>
      </c>
      <c r="B1170" s="287" t="s">
        <v>1147</v>
      </c>
      <c r="C1170" s="160" t="s">
        <v>88</v>
      </c>
      <c r="D1170" s="219" t="s">
        <v>15</v>
      </c>
      <c r="E1170" s="186">
        <v>110</v>
      </c>
      <c r="F1170" s="220">
        <f t="shared" si="38"/>
        <v>38280</v>
      </c>
      <c r="G1170" s="150" t="s">
        <v>60</v>
      </c>
      <c r="H1170" s="25"/>
    </row>
    <row r="1171" spans="1:8" s="117" customFormat="1" ht="26.4" x14ac:dyDescent="0.3">
      <c r="A1171" s="178">
        <v>1162</v>
      </c>
      <c r="B1171" s="287" t="s">
        <v>1148</v>
      </c>
      <c r="C1171" s="160" t="s">
        <v>88</v>
      </c>
      <c r="D1171" s="219" t="s">
        <v>15</v>
      </c>
      <c r="E1171" s="186">
        <v>110</v>
      </c>
      <c r="F1171" s="220">
        <f t="shared" si="38"/>
        <v>38280</v>
      </c>
      <c r="G1171" s="150" t="s">
        <v>61</v>
      </c>
      <c r="H1171" s="25"/>
    </row>
    <row r="1172" spans="1:8" s="117" customFormat="1" x14ac:dyDescent="0.3">
      <c r="A1172" s="178">
        <v>1163</v>
      </c>
      <c r="B1172" s="287" t="s">
        <v>827</v>
      </c>
      <c r="C1172" s="164" t="s">
        <v>940</v>
      </c>
      <c r="D1172" s="219" t="s">
        <v>15</v>
      </c>
      <c r="E1172" s="182">
        <v>1</v>
      </c>
      <c r="F1172" s="220">
        <f t="shared" si="38"/>
        <v>348</v>
      </c>
      <c r="G1172" s="150" t="s">
        <v>60</v>
      </c>
      <c r="H1172" s="25"/>
    </row>
    <row r="1173" spans="1:8" s="117" customFormat="1" x14ac:dyDescent="0.3">
      <c r="A1173" s="178">
        <v>1164</v>
      </c>
      <c r="B1173" s="292" t="s">
        <v>802</v>
      </c>
      <c r="C1173" s="164" t="s">
        <v>940</v>
      </c>
      <c r="D1173" s="219" t="s">
        <v>15</v>
      </c>
      <c r="E1173" s="182">
        <v>2</v>
      </c>
      <c r="F1173" s="220">
        <f t="shared" si="38"/>
        <v>696</v>
      </c>
      <c r="G1173" s="150" t="s">
        <v>60</v>
      </c>
      <c r="H1173" s="25"/>
    </row>
    <row r="1174" spans="1:8" s="117" customFormat="1" x14ac:dyDescent="0.3">
      <c r="A1174" s="178">
        <v>1165</v>
      </c>
      <c r="B1174" s="292" t="s">
        <v>560</v>
      </c>
      <c r="C1174" s="164" t="s">
        <v>940</v>
      </c>
      <c r="D1174" s="219" t="s">
        <v>15</v>
      </c>
      <c r="E1174" s="182">
        <v>2</v>
      </c>
      <c r="F1174" s="220">
        <f t="shared" si="38"/>
        <v>696</v>
      </c>
      <c r="G1174" s="150" t="s">
        <v>60</v>
      </c>
      <c r="H1174" s="25"/>
    </row>
    <row r="1175" spans="1:8" s="117" customFormat="1" x14ac:dyDescent="0.3">
      <c r="A1175" s="178">
        <v>1166</v>
      </c>
      <c r="B1175" s="292" t="s">
        <v>561</v>
      </c>
      <c r="C1175" s="164" t="s">
        <v>940</v>
      </c>
      <c r="D1175" s="182" t="s">
        <v>15</v>
      </c>
      <c r="E1175" s="182">
        <v>2</v>
      </c>
      <c r="F1175" s="220">
        <f t="shared" si="38"/>
        <v>696</v>
      </c>
      <c r="G1175" s="150" t="s">
        <v>61</v>
      </c>
      <c r="H1175" s="25"/>
    </row>
    <row r="1176" spans="1:8" s="117" customFormat="1" x14ac:dyDescent="0.3">
      <c r="A1176" s="178">
        <v>1167</v>
      </c>
      <c r="B1176" s="292" t="s">
        <v>803</v>
      </c>
      <c r="C1176" s="164" t="s">
        <v>940</v>
      </c>
      <c r="D1176" s="182" t="s">
        <v>15</v>
      </c>
      <c r="E1176" s="182">
        <v>2</v>
      </c>
      <c r="F1176" s="220">
        <f t="shared" si="38"/>
        <v>696</v>
      </c>
      <c r="G1176" s="150" t="s">
        <v>99</v>
      </c>
      <c r="H1176" s="25"/>
    </row>
    <row r="1177" spans="1:8" s="117" customFormat="1" x14ac:dyDescent="0.3">
      <c r="A1177" s="178">
        <v>1168</v>
      </c>
      <c r="B1177" s="287" t="s">
        <v>564</v>
      </c>
      <c r="C1177" s="164" t="s">
        <v>940</v>
      </c>
      <c r="D1177" s="182" t="s">
        <v>15</v>
      </c>
      <c r="E1177" s="182">
        <v>2</v>
      </c>
      <c r="F1177" s="220">
        <f t="shared" si="38"/>
        <v>696</v>
      </c>
      <c r="G1177" s="150" t="s">
        <v>99</v>
      </c>
      <c r="H1177" s="25"/>
    </row>
    <row r="1178" spans="1:8" s="117" customFormat="1" x14ac:dyDescent="0.3">
      <c r="A1178" s="178">
        <v>1169</v>
      </c>
      <c r="B1178" s="287" t="s">
        <v>827</v>
      </c>
      <c r="C1178" s="164" t="s">
        <v>942</v>
      </c>
      <c r="D1178" s="182" t="s">
        <v>15</v>
      </c>
      <c r="E1178" s="182">
        <v>1</v>
      </c>
      <c r="F1178" s="220">
        <f t="shared" ref="F1178:F1194" si="39">E1178*348</f>
        <v>348</v>
      </c>
      <c r="G1178" s="150" t="s">
        <v>99</v>
      </c>
      <c r="H1178" s="25"/>
    </row>
    <row r="1179" spans="1:8" s="117" customFormat="1" x14ac:dyDescent="0.3">
      <c r="A1179" s="178">
        <v>1170</v>
      </c>
      <c r="B1179" s="287" t="s">
        <v>941</v>
      </c>
      <c r="C1179" s="164" t="s">
        <v>943</v>
      </c>
      <c r="D1179" s="182" t="s">
        <v>14</v>
      </c>
      <c r="E1179" s="182">
        <v>6</v>
      </c>
      <c r="F1179" s="220">
        <f t="shared" si="39"/>
        <v>2088</v>
      </c>
      <c r="G1179" s="150" t="s">
        <v>100</v>
      </c>
      <c r="H1179" s="25"/>
    </row>
    <row r="1180" spans="1:8" s="117" customFormat="1" x14ac:dyDescent="0.3">
      <c r="A1180" s="178">
        <v>1171</v>
      </c>
      <c r="B1180" s="287" t="s">
        <v>418</v>
      </c>
      <c r="C1180" s="164" t="s">
        <v>943</v>
      </c>
      <c r="D1180" s="219" t="s">
        <v>14</v>
      </c>
      <c r="E1180" s="182">
        <v>7</v>
      </c>
      <c r="F1180" s="220">
        <f t="shared" si="39"/>
        <v>2436</v>
      </c>
      <c r="G1180" s="150" t="s">
        <v>60</v>
      </c>
      <c r="H1180" s="25"/>
    </row>
    <row r="1181" spans="1:8" s="117" customFormat="1" x14ac:dyDescent="0.3">
      <c r="A1181" s="178">
        <v>1172</v>
      </c>
      <c r="B1181" s="287" t="s">
        <v>427</v>
      </c>
      <c r="C1181" s="164" t="s">
        <v>943</v>
      </c>
      <c r="D1181" s="219" t="s">
        <v>14</v>
      </c>
      <c r="E1181" s="182">
        <v>5</v>
      </c>
      <c r="F1181" s="220">
        <f t="shared" si="39"/>
        <v>1740</v>
      </c>
      <c r="G1181" s="150" t="s">
        <v>60</v>
      </c>
      <c r="H1181" s="25"/>
    </row>
    <row r="1182" spans="1:8" s="117" customFormat="1" x14ac:dyDescent="0.3">
      <c r="A1182" s="178">
        <v>1173</v>
      </c>
      <c r="B1182" s="287" t="s">
        <v>428</v>
      </c>
      <c r="C1182" s="164" t="s">
        <v>943</v>
      </c>
      <c r="D1182" s="219" t="s">
        <v>14</v>
      </c>
      <c r="E1182" s="182">
        <v>6</v>
      </c>
      <c r="F1182" s="220">
        <f t="shared" si="39"/>
        <v>2088</v>
      </c>
      <c r="G1182" s="150" t="s">
        <v>60</v>
      </c>
      <c r="H1182" s="25"/>
    </row>
    <row r="1183" spans="1:8" s="117" customFormat="1" x14ac:dyDescent="0.3">
      <c r="A1183" s="178">
        <v>1174</v>
      </c>
      <c r="B1183" s="287" t="s">
        <v>429</v>
      </c>
      <c r="C1183" s="164" t="s">
        <v>943</v>
      </c>
      <c r="D1183" s="219" t="s">
        <v>14</v>
      </c>
      <c r="E1183" s="182">
        <v>8</v>
      </c>
      <c r="F1183" s="220">
        <f t="shared" si="39"/>
        <v>2784</v>
      </c>
      <c r="G1183" s="150" t="s">
        <v>61</v>
      </c>
      <c r="H1183" s="25"/>
    </row>
    <row r="1184" spans="1:8" s="117" customFormat="1" x14ac:dyDescent="0.3">
      <c r="A1184" s="178">
        <v>1175</v>
      </c>
      <c r="B1184" s="287" t="s">
        <v>816</v>
      </c>
      <c r="C1184" s="164" t="s">
        <v>943</v>
      </c>
      <c r="D1184" s="219" t="s">
        <v>14</v>
      </c>
      <c r="E1184" s="182">
        <v>45</v>
      </c>
      <c r="F1184" s="220">
        <f t="shared" si="39"/>
        <v>15660</v>
      </c>
      <c r="G1184" s="150" t="s">
        <v>99</v>
      </c>
      <c r="H1184" s="25"/>
    </row>
    <row r="1185" spans="1:8" s="117" customFormat="1" x14ac:dyDescent="0.3">
      <c r="A1185" s="178">
        <v>1176</v>
      </c>
      <c r="B1185" s="287" t="s">
        <v>431</v>
      </c>
      <c r="C1185" s="164" t="s">
        <v>943</v>
      </c>
      <c r="D1185" s="219" t="s">
        <v>14</v>
      </c>
      <c r="E1185" s="182">
        <v>55</v>
      </c>
      <c r="F1185" s="220">
        <f t="shared" si="39"/>
        <v>19140</v>
      </c>
      <c r="G1185" s="150" t="s">
        <v>99</v>
      </c>
      <c r="H1185" s="25"/>
    </row>
    <row r="1186" spans="1:8" s="117" customFormat="1" x14ac:dyDescent="0.3">
      <c r="A1186" s="178">
        <v>1177</v>
      </c>
      <c r="B1186" s="287" t="s">
        <v>817</v>
      </c>
      <c r="C1186" s="164" t="s">
        <v>943</v>
      </c>
      <c r="D1186" s="219" t="s">
        <v>14</v>
      </c>
      <c r="E1186" s="182">
        <v>10</v>
      </c>
      <c r="F1186" s="220">
        <f t="shared" si="39"/>
        <v>3480</v>
      </c>
      <c r="G1186" s="150" t="s">
        <v>99</v>
      </c>
      <c r="H1186" s="25"/>
    </row>
    <row r="1187" spans="1:8" s="117" customFormat="1" x14ac:dyDescent="0.3">
      <c r="A1187" s="178">
        <v>1178</v>
      </c>
      <c r="B1187" s="287" t="s">
        <v>819</v>
      </c>
      <c r="C1187" s="164" t="s">
        <v>943</v>
      </c>
      <c r="D1187" s="219" t="s">
        <v>14</v>
      </c>
      <c r="E1187" s="182">
        <v>15</v>
      </c>
      <c r="F1187" s="220">
        <f t="shared" si="39"/>
        <v>5220</v>
      </c>
      <c r="G1187" s="150" t="s">
        <v>100</v>
      </c>
      <c r="H1187" s="25"/>
    </row>
    <row r="1188" spans="1:8" s="117" customFormat="1" x14ac:dyDescent="0.3">
      <c r="A1188" s="178">
        <v>1179</v>
      </c>
      <c r="B1188" s="287" t="s">
        <v>461</v>
      </c>
      <c r="C1188" s="164" t="s">
        <v>943</v>
      </c>
      <c r="D1188" s="219" t="s">
        <v>14</v>
      </c>
      <c r="E1188" s="182">
        <v>30</v>
      </c>
      <c r="F1188" s="220">
        <f t="shared" si="39"/>
        <v>10440</v>
      </c>
      <c r="G1188" s="150" t="s">
        <v>60</v>
      </c>
      <c r="H1188" s="25"/>
    </row>
    <row r="1189" spans="1:8" s="117" customFormat="1" x14ac:dyDescent="0.3">
      <c r="A1189" s="178">
        <v>1180</v>
      </c>
      <c r="B1189" s="287" t="s">
        <v>435</v>
      </c>
      <c r="C1189" s="164" t="s">
        <v>943</v>
      </c>
      <c r="D1189" s="219" t="s">
        <v>14</v>
      </c>
      <c r="E1189" s="182">
        <v>22</v>
      </c>
      <c r="F1189" s="220">
        <f t="shared" si="39"/>
        <v>7656</v>
      </c>
      <c r="G1189" s="150" t="s">
        <v>99</v>
      </c>
      <c r="H1189" s="25"/>
    </row>
    <row r="1190" spans="1:8" s="117" customFormat="1" x14ac:dyDescent="0.3">
      <c r="A1190" s="178">
        <v>1181</v>
      </c>
      <c r="B1190" s="287" t="s">
        <v>822</v>
      </c>
      <c r="C1190" s="164" t="s">
        <v>943</v>
      </c>
      <c r="D1190" s="219" t="s">
        <v>14</v>
      </c>
      <c r="E1190" s="182">
        <v>20</v>
      </c>
      <c r="F1190" s="220">
        <f t="shared" si="39"/>
        <v>6960</v>
      </c>
      <c r="G1190" s="150" t="s">
        <v>100</v>
      </c>
      <c r="H1190" s="25"/>
    </row>
    <row r="1191" spans="1:8" s="117" customFormat="1" ht="27" x14ac:dyDescent="0.3">
      <c r="A1191" s="178">
        <v>1182</v>
      </c>
      <c r="B1191" s="285" t="s">
        <v>1149</v>
      </c>
      <c r="C1191" s="160" t="s">
        <v>88</v>
      </c>
      <c r="D1191" s="120" t="s">
        <v>15</v>
      </c>
      <c r="E1191" s="120">
        <v>110</v>
      </c>
      <c r="F1191" s="220">
        <f t="shared" si="39"/>
        <v>38280</v>
      </c>
      <c r="G1191" s="150" t="s">
        <v>100</v>
      </c>
      <c r="H1191" s="25"/>
    </row>
    <row r="1192" spans="1:8" s="117" customFormat="1" ht="27" x14ac:dyDescent="0.3">
      <c r="A1192" s="178">
        <v>1183</v>
      </c>
      <c r="B1192" s="285" t="s">
        <v>1150</v>
      </c>
      <c r="C1192" s="160" t="s">
        <v>88</v>
      </c>
      <c r="D1192" s="120" t="s">
        <v>15</v>
      </c>
      <c r="E1192" s="120">
        <v>110</v>
      </c>
      <c r="F1192" s="220">
        <f t="shared" si="39"/>
        <v>38280</v>
      </c>
      <c r="G1192" s="150" t="s">
        <v>99</v>
      </c>
      <c r="H1192" s="25"/>
    </row>
    <row r="1193" spans="1:8" s="117" customFormat="1" ht="27" x14ac:dyDescent="0.3">
      <c r="A1193" s="178">
        <v>1184</v>
      </c>
      <c r="B1193" s="285" t="s">
        <v>1151</v>
      </c>
      <c r="C1193" s="160" t="s">
        <v>88</v>
      </c>
      <c r="D1193" s="120" t="s">
        <v>15</v>
      </c>
      <c r="E1193" s="120">
        <v>110</v>
      </c>
      <c r="F1193" s="220">
        <f t="shared" si="39"/>
        <v>38280</v>
      </c>
      <c r="G1193" s="150" t="s">
        <v>60</v>
      </c>
      <c r="H1193" s="25"/>
    </row>
    <row r="1194" spans="1:8" s="117" customFormat="1" x14ac:dyDescent="0.3">
      <c r="A1194" s="178">
        <v>1185</v>
      </c>
      <c r="B1194" s="285" t="s">
        <v>1152</v>
      </c>
      <c r="C1194" s="160" t="s">
        <v>88</v>
      </c>
      <c r="D1194" s="120" t="s">
        <v>15</v>
      </c>
      <c r="E1194" s="120">
        <v>110</v>
      </c>
      <c r="F1194" s="220">
        <f t="shared" si="39"/>
        <v>38280</v>
      </c>
      <c r="G1194" s="150" t="s">
        <v>61</v>
      </c>
      <c r="H1194" s="25"/>
    </row>
    <row r="1195" spans="1:8" s="117" customFormat="1" x14ac:dyDescent="0.3">
      <c r="A1195" s="178">
        <v>1186</v>
      </c>
      <c r="B1195" s="289" t="s">
        <v>1153</v>
      </c>
      <c r="C1195" s="160" t="s">
        <v>88</v>
      </c>
      <c r="D1195" s="120" t="s">
        <v>15</v>
      </c>
      <c r="E1195" s="120">
        <v>30</v>
      </c>
      <c r="F1195" s="220">
        <f t="shared" ref="F1195:F1203" si="40">E1195*348</f>
        <v>10440</v>
      </c>
      <c r="G1195" s="150" t="s">
        <v>100</v>
      </c>
      <c r="H1195" s="25"/>
    </row>
    <row r="1196" spans="1:8" s="117" customFormat="1" x14ac:dyDescent="0.3">
      <c r="A1196" s="178">
        <v>1187</v>
      </c>
      <c r="B1196" s="289" t="s">
        <v>1154</v>
      </c>
      <c r="C1196" s="160" t="s">
        <v>88</v>
      </c>
      <c r="D1196" s="120" t="s">
        <v>15</v>
      </c>
      <c r="E1196" s="120">
        <v>40</v>
      </c>
      <c r="F1196" s="220">
        <f t="shared" si="40"/>
        <v>13920</v>
      </c>
      <c r="G1196" s="150" t="s">
        <v>99</v>
      </c>
      <c r="H1196" s="25"/>
    </row>
    <row r="1197" spans="1:8" s="117" customFormat="1" x14ac:dyDescent="0.3">
      <c r="A1197" s="178">
        <v>1188</v>
      </c>
      <c r="B1197" s="289" t="s">
        <v>1155</v>
      </c>
      <c r="C1197" s="160" t="s">
        <v>88</v>
      </c>
      <c r="D1197" s="120" t="s">
        <v>15</v>
      </c>
      <c r="E1197" s="120">
        <v>30</v>
      </c>
      <c r="F1197" s="220">
        <f t="shared" si="40"/>
        <v>10440</v>
      </c>
      <c r="G1197" s="150" t="s">
        <v>60</v>
      </c>
      <c r="H1197" s="25"/>
    </row>
    <row r="1198" spans="1:8" s="117" customFormat="1" x14ac:dyDescent="0.3">
      <c r="A1198" s="178">
        <v>1189</v>
      </c>
      <c r="B1198" s="289" t="s">
        <v>1156</v>
      </c>
      <c r="C1198" s="160" t="s">
        <v>88</v>
      </c>
      <c r="D1198" s="120" t="s">
        <v>15</v>
      </c>
      <c r="E1198" s="120">
        <v>20</v>
      </c>
      <c r="F1198" s="220">
        <f t="shared" si="40"/>
        <v>6960</v>
      </c>
      <c r="G1198" s="150" t="s">
        <v>61</v>
      </c>
      <c r="H1198" s="25"/>
    </row>
    <row r="1199" spans="1:8" s="117" customFormat="1" x14ac:dyDescent="0.3">
      <c r="A1199" s="178">
        <v>1190</v>
      </c>
      <c r="B1199" s="287" t="s">
        <v>944</v>
      </c>
      <c r="C1199" s="160" t="s">
        <v>938</v>
      </c>
      <c r="D1199" s="106" t="s">
        <v>15</v>
      </c>
      <c r="E1199" s="106">
        <v>1</v>
      </c>
      <c r="F1199" s="220">
        <f t="shared" si="40"/>
        <v>348</v>
      </c>
      <c r="G1199" s="150" t="s">
        <v>60</v>
      </c>
      <c r="H1199" s="25"/>
    </row>
    <row r="1200" spans="1:8" s="117" customFormat="1" x14ac:dyDescent="0.3">
      <c r="A1200" s="178">
        <v>1191</v>
      </c>
      <c r="B1200" s="287" t="s">
        <v>945</v>
      </c>
      <c r="C1200" s="160" t="s">
        <v>938</v>
      </c>
      <c r="D1200" s="106" t="s">
        <v>1107</v>
      </c>
      <c r="E1200" s="106">
        <v>15</v>
      </c>
      <c r="F1200" s="220">
        <f t="shared" si="40"/>
        <v>5220</v>
      </c>
      <c r="G1200" s="150" t="s">
        <v>99</v>
      </c>
      <c r="H1200" s="25"/>
    </row>
    <row r="1201" spans="1:8" s="117" customFormat="1" x14ac:dyDescent="0.3">
      <c r="A1201" s="178">
        <v>1192</v>
      </c>
      <c r="B1201" s="287" t="s">
        <v>946</v>
      </c>
      <c r="C1201" s="160" t="s">
        <v>938</v>
      </c>
      <c r="D1201" s="106" t="s">
        <v>1107</v>
      </c>
      <c r="E1201" s="106">
        <v>8</v>
      </c>
      <c r="F1201" s="220">
        <f t="shared" si="40"/>
        <v>2784</v>
      </c>
      <c r="G1201" s="150" t="s">
        <v>100</v>
      </c>
      <c r="H1201" s="25"/>
    </row>
    <row r="1202" spans="1:8" s="117" customFormat="1" x14ac:dyDescent="0.3">
      <c r="A1202" s="178">
        <v>1193</v>
      </c>
      <c r="B1202" s="287" t="s">
        <v>947</v>
      </c>
      <c r="C1202" s="160" t="s">
        <v>938</v>
      </c>
      <c r="D1202" s="106" t="s">
        <v>14</v>
      </c>
      <c r="E1202" s="106">
        <v>7</v>
      </c>
      <c r="F1202" s="220">
        <f t="shared" si="40"/>
        <v>2436</v>
      </c>
      <c r="G1202" s="150" t="s">
        <v>60</v>
      </c>
      <c r="H1202" s="25"/>
    </row>
    <row r="1203" spans="1:8" s="117" customFormat="1" x14ac:dyDescent="0.3">
      <c r="A1203" s="178">
        <v>1194</v>
      </c>
      <c r="B1203" s="287" t="s">
        <v>848</v>
      </c>
      <c r="C1203" s="160" t="s">
        <v>938</v>
      </c>
      <c r="D1203" s="106" t="s">
        <v>1107</v>
      </c>
      <c r="E1203" s="106">
        <v>6</v>
      </c>
      <c r="F1203" s="220">
        <f t="shared" si="40"/>
        <v>2088</v>
      </c>
      <c r="G1203" s="150" t="s">
        <v>99</v>
      </c>
      <c r="H1203" s="25"/>
    </row>
    <row r="1204" spans="1:8" s="117" customFormat="1" x14ac:dyDescent="0.3">
      <c r="A1204" s="178">
        <v>1195</v>
      </c>
      <c r="B1204" s="286" t="s">
        <v>1001</v>
      </c>
      <c r="C1204" s="160" t="s">
        <v>156</v>
      </c>
      <c r="D1204" s="165" t="s">
        <v>14</v>
      </c>
      <c r="E1204" s="106">
        <v>5</v>
      </c>
      <c r="F1204" s="220">
        <v>1976</v>
      </c>
      <c r="G1204" s="150" t="s">
        <v>100</v>
      </c>
      <c r="H1204" s="25"/>
    </row>
    <row r="1205" spans="1:8" s="1" customFormat="1" x14ac:dyDescent="0.3">
      <c r="A1205" s="178">
        <v>1196</v>
      </c>
      <c r="B1205" s="334" t="s">
        <v>13</v>
      </c>
      <c r="C1205" s="23"/>
      <c r="D1205" s="125"/>
      <c r="E1205" s="88">
        <f>SUM(E1156:E1204)</f>
        <v>1973</v>
      </c>
      <c r="F1205" s="126">
        <f>SUM(F1156:F1204)</f>
        <v>686840</v>
      </c>
      <c r="G1205" s="65"/>
      <c r="H1205" s="25"/>
    </row>
    <row r="1206" spans="1:8" s="1" customFormat="1" x14ac:dyDescent="0.3">
      <c r="A1206" s="178">
        <v>1197</v>
      </c>
      <c r="B1206" s="338" t="s">
        <v>53</v>
      </c>
      <c r="C1206" s="104"/>
      <c r="D1206" s="221"/>
      <c r="E1206" s="83"/>
      <c r="F1206" s="23"/>
      <c r="G1206" s="65"/>
      <c r="H1206" s="25"/>
    </row>
    <row r="1207" spans="1:8" s="116" customFormat="1" x14ac:dyDescent="0.3">
      <c r="A1207" s="178">
        <v>1198</v>
      </c>
      <c r="B1207" s="339" t="s">
        <v>145</v>
      </c>
      <c r="C1207" s="104" t="s">
        <v>154</v>
      </c>
      <c r="D1207" s="103" t="s">
        <v>16</v>
      </c>
      <c r="E1207" s="103">
        <v>25</v>
      </c>
      <c r="F1207" s="3">
        <f>E1207*49.6</f>
        <v>1240</v>
      </c>
      <c r="G1207" s="3" t="s">
        <v>10</v>
      </c>
      <c r="H1207" s="25"/>
    </row>
    <row r="1208" spans="1:8" s="116" customFormat="1" x14ac:dyDescent="0.3">
      <c r="A1208" s="178">
        <v>1199</v>
      </c>
      <c r="B1208" s="339" t="s">
        <v>146</v>
      </c>
      <c r="C1208" s="104" t="s">
        <v>23</v>
      </c>
      <c r="D1208" s="103" t="s">
        <v>16</v>
      </c>
      <c r="E1208" s="67">
        <v>130</v>
      </c>
      <c r="F1208" s="3">
        <f t="shared" ref="F1208:F1210" si="41">E1208*49.6</f>
        <v>6448</v>
      </c>
      <c r="G1208" s="3" t="s">
        <v>10</v>
      </c>
      <c r="H1208" s="25"/>
    </row>
    <row r="1209" spans="1:8" s="1" customFormat="1" x14ac:dyDescent="0.3">
      <c r="A1209" s="178">
        <v>1200</v>
      </c>
      <c r="B1209" s="339" t="s">
        <v>147</v>
      </c>
      <c r="C1209" s="104" t="s">
        <v>23</v>
      </c>
      <c r="D1209" s="103" t="s">
        <v>16</v>
      </c>
      <c r="E1209" s="127">
        <v>130</v>
      </c>
      <c r="F1209" s="3">
        <f t="shared" si="41"/>
        <v>6448</v>
      </c>
      <c r="G1209" s="3" t="s">
        <v>10</v>
      </c>
      <c r="H1209" s="25"/>
    </row>
    <row r="1210" spans="1:8" s="1" customFormat="1" x14ac:dyDescent="0.3">
      <c r="A1210" s="178">
        <v>1201</v>
      </c>
      <c r="B1210" s="339" t="s">
        <v>148</v>
      </c>
      <c r="C1210" s="104" t="s">
        <v>23</v>
      </c>
      <c r="D1210" s="128" t="s">
        <v>16</v>
      </c>
      <c r="E1210" s="127">
        <v>131</v>
      </c>
      <c r="F1210" s="3">
        <f t="shared" si="41"/>
        <v>6497.6</v>
      </c>
      <c r="G1210" s="3" t="s">
        <v>10</v>
      </c>
      <c r="H1210" s="25"/>
    </row>
    <row r="1211" spans="1:8" s="1" customFormat="1" x14ac:dyDescent="0.3">
      <c r="A1211" s="178">
        <v>1202</v>
      </c>
      <c r="B1211" s="339" t="s">
        <v>149</v>
      </c>
      <c r="C1211" s="104" t="s">
        <v>154</v>
      </c>
      <c r="D1211" s="106" t="s">
        <v>15</v>
      </c>
      <c r="E1211" s="128">
        <v>25</v>
      </c>
      <c r="F1211" s="3">
        <v>1262</v>
      </c>
      <c r="G1211" s="3" t="s">
        <v>10</v>
      </c>
      <c r="H1211" s="25"/>
    </row>
    <row r="1212" spans="1:8" s="1" customFormat="1" x14ac:dyDescent="0.3">
      <c r="A1212" s="178">
        <v>1203</v>
      </c>
      <c r="B1212" s="294" t="s">
        <v>13</v>
      </c>
      <c r="C1212" s="5"/>
      <c r="D1212" s="16"/>
      <c r="E1212" s="80">
        <v>441</v>
      </c>
      <c r="F1212" s="80">
        <f>SUM(F1207:F1211)</f>
        <v>21895.599999999999</v>
      </c>
      <c r="G1212" s="16"/>
      <c r="H1212" s="25"/>
    </row>
    <row r="1213" spans="1:8" s="1" customFormat="1" ht="27" x14ac:dyDescent="0.3">
      <c r="A1213" s="140"/>
      <c r="B1213" s="338" t="s">
        <v>54</v>
      </c>
      <c r="C1213" s="227" t="s">
        <v>25</v>
      </c>
      <c r="D1213" s="227" t="s">
        <v>16</v>
      </c>
      <c r="E1213" s="231">
        <v>46</v>
      </c>
      <c r="F1213" s="227">
        <v>4900</v>
      </c>
      <c r="G1213" s="253" t="s">
        <v>10</v>
      </c>
      <c r="H1213" s="25"/>
    </row>
    <row r="1214" spans="1:8" s="1" customFormat="1" ht="12" customHeight="1" x14ac:dyDescent="0.3">
      <c r="A1214" s="224">
        <v>1204</v>
      </c>
      <c r="B1214" s="340" t="s">
        <v>103</v>
      </c>
      <c r="C1214" s="228"/>
      <c r="D1214" s="234"/>
      <c r="E1214" s="236"/>
      <c r="F1214" s="234"/>
      <c r="G1214" s="255"/>
      <c r="H1214" s="25"/>
    </row>
    <row r="1215" spans="1:8" s="117" customFormat="1" ht="12" customHeight="1" x14ac:dyDescent="0.3">
      <c r="A1215" s="225"/>
      <c r="B1215" s="323" t="s">
        <v>104</v>
      </c>
      <c r="C1215" s="228"/>
      <c r="D1215" s="234"/>
      <c r="E1215" s="236"/>
      <c r="F1215" s="234"/>
      <c r="G1215" s="255"/>
      <c r="H1215" s="25"/>
    </row>
    <row r="1216" spans="1:8" s="117" customFormat="1" ht="12" customHeight="1" x14ac:dyDescent="0.3">
      <c r="A1216" s="225"/>
      <c r="B1216" s="321" t="s">
        <v>105</v>
      </c>
      <c r="C1216" s="228"/>
      <c r="D1216" s="234"/>
      <c r="E1216" s="236"/>
      <c r="F1216" s="234"/>
      <c r="G1216" s="255"/>
      <c r="H1216" s="25"/>
    </row>
    <row r="1217" spans="1:8" s="117" customFormat="1" ht="12" customHeight="1" x14ac:dyDescent="0.3">
      <c r="A1217" s="225"/>
      <c r="B1217" s="323" t="s">
        <v>106</v>
      </c>
      <c r="C1217" s="228"/>
      <c r="D1217" s="234"/>
      <c r="E1217" s="236"/>
      <c r="F1217" s="234"/>
      <c r="G1217" s="255"/>
      <c r="H1217" s="25"/>
    </row>
    <row r="1218" spans="1:8" s="117" customFormat="1" ht="12" customHeight="1" x14ac:dyDescent="0.3">
      <c r="A1218" s="225"/>
      <c r="B1218" s="323" t="s">
        <v>107</v>
      </c>
      <c r="C1218" s="228"/>
      <c r="D1218" s="234"/>
      <c r="E1218" s="236"/>
      <c r="F1218" s="234"/>
      <c r="G1218" s="255"/>
      <c r="H1218" s="25"/>
    </row>
    <row r="1219" spans="1:8" s="117" customFormat="1" ht="12" customHeight="1" x14ac:dyDescent="0.3">
      <c r="A1219" s="225"/>
      <c r="B1219" s="323" t="s">
        <v>108</v>
      </c>
      <c r="C1219" s="228"/>
      <c r="D1219" s="234"/>
      <c r="E1219" s="236"/>
      <c r="F1219" s="234"/>
      <c r="G1219" s="255"/>
      <c r="H1219" s="25"/>
    </row>
    <row r="1220" spans="1:8" s="117" customFormat="1" ht="12" customHeight="1" x14ac:dyDescent="0.3">
      <c r="A1220" s="225"/>
      <c r="B1220" s="321" t="s">
        <v>109</v>
      </c>
      <c r="C1220" s="228"/>
      <c r="D1220" s="234"/>
      <c r="E1220" s="236"/>
      <c r="F1220" s="234"/>
      <c r="G1220" s="255"/>
      <c r="H1220" s="25"/>
    </row>
    <row r="1221" spans="1:8" s="117" customFormat="1" ht="12" customHeight="1" x14ac:dyDescent="0.3">
      <c r="A1221" s="225"/>
      <c r="B1221" s="323" t="s">
        <v>110</v>
      </c>
      <c r="C1221" s="228"/>
      <c r="D1221" s="234"/>
      <c r="E1221" s="236"/>
      <c r="F1221" s="234"/>
      <c r="G1221" s="255"/>
      <c r="H1221" s="25"/>
    </row>
    <row r="1222" spans="1:8" s="117" customFormat="1" ht="12" customHeight="1" x14ac:dyDescent="0.3">
      <c r="A1222" s="225"/>
      <c r="B1222" s="323" t="s">
        <v>111</v>
      </c>
      <c r="C1222" s="228"/>
      <c r="D1222" s="234"/>
      <c r="E1222" s="236"/>
      <c r="F1222" s="234"/>
      <c r="G1222" s="255"/>
      <c r="H1222" s="25"/>
    </row>
    <row r="1223" spans="1:8" s="117" customFormat="1" ht="12" customHeight="1" x14ac:dyDescent="0.3">
      <c r="A1223" s="225"/>
      <c r="B1223" s="321" t="s">
        <v>112</v>
      </c>
      <c r="C1223" s="228"/>
      <c r="D1223" s="234"/>
      <c r="E1223" s="236"/>
      <c r="F1223" s="234"/>
      <c r="G1223" s="255"/>
      <c r="H1223" s="25"/>
    </row>
    <row r="1224" spans="1:8" s="117" customFormat="1" ht="12" customHeight="1" x14ac:dyDescent="0.3">
      <c r="A1224" s="225"/>
      <c r="B1224" s="323" t="s">
        <v>113</v>
      </c>
      <c r="C1224" s="228"/>
      <c r="D1224" s="234"/>
      <c r="E1224" s="236"/>
      <c r="F1224" s="234"/>
      <c r="G1224" s="255"/>
      <c r="H1224" s="25"/>
    </row>
    <row r="1225" spans="1:8" s="117" customFormat="1" ht="12" customHeight="1" x14ac:dyDescent="0.3">
      <c r="A1225" s="225"/>
      <c r="B1225" s="321" t="s">
        <v>114</v>
      </c>
      <c r="C1225" s="228"/>
      <c r="D1225" s="234"/>
      <c r="E1225" s="236"/>
      <c r="F1225" s="234"/>
      <c r="G1225" s="255"/>
      <c r="H1225" s="25"/>
    </row>
    <row r="1226" spans="1:8" s="117" customFormat="1" ht="12" customHeight="1" x14ac:dyDescent="0.3">
      <c r="A1226" s="225"/>
      <c r="B1226" s="323" t="s">
        <v>115</v>
      </c>
      <c r="C1226" s="228"/>
      <c r="D1226" s="234"/>
      <c r="E1226" s="236"/>
      <c r="F1226" s="234"/>
      <c r="G1226" s="255"/>
      <c r="H1226" s="25"/>
    </row>
    <row r="1227" spans="1:8" s="117" customFormat="1" ht="12" customHeight="1" x14ac:dyDescent="0.3">
      <c r="A1227" s="225"/>
      <c r="B1227" s="323" t="s">
        <v>116</v>
      </c>
      <c r="C1227" s="228"/>
      <c r="D1227" s="234"/>
      <c r="E1227" s="236"/>
      <c r="F1227" s="234"/>
      <c r="G1227" s="255"/>
      <c r="H1227" s="25"/>
    </row>
    <row r="1228" spans="1:8" s="117" customFormat="1" ht="12" customHeight="1" x14ac:dyDescent="0.3">
      <c r="A1228" s="225"/>
      <c r="B1228" s="323" t="s">
        <v>98</v>
      </c>
      <c r="C1228" s="228"/>
      <c r="D1228" s="234"/>
      <c r="E1228" s="236"/>
      <c r="F1228" s="234"/>
      <c r="G1228" s="255"/>
      <c r="H1228" s="25"/>
    </row>
    <row r="1229" spans="1:8" s="117" customFormat="1" ht="12" customHeight="1" x14ac:dyDescent="0.3">
      <c r="A1229" s="225"/>
      <c r="B1229" s="340" t="s">
        <v>117</v>
      </c>
      <c r="C1229" s="228"/>
      <c r="D1229" s="234"/>
      <c r="E1229" s="236"/>
      <c r="F1229" s="234"/>
      <c r="G1229" s="255"/>
      <c r="H1229" s="25"/>
    </row>
    <row r="1230" spans="1:8" s="117" customFormat="1" ht="12" customHeight="1" x14ac:dyDescent="0.3">
      <c r="A1230" s="225"/>
      <c r="B1230" s="323" t="s">
        <v>118</v>
      </c>
      <c r="C1230" s="228"/>
      <c r="D1230" s="234"/>
      <c r="E1230" s="236"/>
      <c r="F1230" s="234"/>
      <c r="G1230" s="255"/>
      <c r="H1230" s="25"/>
    </row>
    <row r="1231" spans="1:8" s="117" customFormat="1" ht="12" customHeight="1" x14ac:dyDescent="0.3">
      <c r="A1231" s="225"/>
      <c r="B1231" s="321" t="s">
        <v>119</v>
      </c>
      <c r="C1231" s="228"/>
      <c r="D1231" s="234"/>
      <c r="E1231" s="236"/>
      <c r="F1231" s="234"/>
      <c r="G1231" s="255"/>
      <c r="H1231" s="25"/>
    </row>
    <row r="1232" spans="1:8" s="117" customFormat="1" ht="12" customHeight="1" x14ac:dyDescent="0.3">
      <c r="A1232" s="225"/>
      <c r="B1232" s="321" t="s">
        <v>120</v>
      </c>
      <c r="C1232" s="228"/>
      <c r="D1232" s="234"/>
      <c r="E1232" s="236"/>
      <c r="F1232" s="234"/>
      <c r="G1232" s="255"/>
      <c r="H1232" s="25"/>
    </row>
    <row r="1233" spans="1:8" s="117" customFormat="1" ht="12" customHeight="1" x14ac:dyDescent="0.3">
      <c r="A1233" s="225"/>
      <c r="B1233" s="321" t="s">
        <v>121</v>
      </c>
      <c r="C1233" s="228"/>
      <c r="D1233" s="234"/>
      <c r="E1233" s="236"/>
      <c r="F1233" s="234"/>
      <c r="G1233" s="255"/>
      <c r="H1233" s="25"/>
    </row>
    <row r="1234" spans="1:8" s="117" customFormat="1" ht="12" customHeight="1" x14ac:dyDescent="0.3">
      <c r="A1234" s="225"/>
      <c r="B1234" s="323" t="s">
        <v>122</v>
      </c>
      <c r="C1234" s="228"/>
      <c r="D1234" s="234"/>
      <c r="E1234" s="236"/>
      <c r="F1234" s="234"/>
      <c r="G1234" s="255"/>
      <c r="H1234" s="25"/>
    </row>
    <row r="1235" spans="1:8" s="117" customFormat="1" ht="12" customHeight="1" x14ac:dyDescent="0.3">
      <c r="A1235" s="225"/>
      <c r="B1235" s="323" t="s">
        <v>123</v>
      </c>
      <c r="C1235" s="228"/>
      <c r="D1235" s="234"/>
      <c r="E1235" s="236"/>
      <c r="F1235" s="234"/>
      <c r="G1235" s="255"/>
      <c r="H1235" s="25"/>
    </row>
    <row r="1236" spans="1:8" s="117" customFormat="1" ht="12" customHeight="1" x14ac:dyDescent="0.3">
      <c r="A1236" s="225"/>
      <c r="B1236" s="321" t="s">
        <v>124</v>
      </c>
      <c r="C1236" s="228"/>
      <c r="D1236" s="234"/>
      <c r="E1236" s="236"/>
      <c r="F1236" s="234"/>
      <c r="G1236" s="255"/>
      <c r="H1236" s="25"/>
    </row>
    <row r="1237" spans="1:8" s="117" customFormat="1" ht="12" customHeight="1" x14ac:dyDescent="0.3">
      <c r="A1237" s="225"/>
      <c r="B1237" s="321" t="s">
        <v>125</v>
      </c>
      <c r="C1237" s="228"/>
      <c r="D1237" s="234"/>
      <c r="E1237" s="236"/>
      <c r="F1237" s="234"/>
      <c r="G1237" s="255"/>
      <c r="H1237" s="25"/>
    </row>
    <row r="1238" spans="1:8" s="117" customFormat="1" ht="12" customHeight="1" x14ac:dyDescent="0.3">
      <c r="A1238" s="225"/>
      <c r="B1238" s="323" t="s">
        <v>126</v>
      </c>
      <c r="C1238" s="228"/>
      <c r="D1238" s="234"/>
      <c r="E1238" s="236"/>
      <c r="F1238" s="234"/>
      <c r="G1238" s="255"/>
      <c r="H1238" s="25"/>
    </row>
    <row r="1239" spans="1:8" s="117" customFormat="1" ht="12" customHeight="1" x14ac:dyDescent="0.3">
      <c r="A1239" s="225"/>
      <c r="B1239" s="323" t="s">
        <v>127</v>
      </c>
      <c r="C1239" s="228"/>
      <c r="D1239" s="234"/>
      <c r="E1239" s="236"/>
      <c r="F1239" s="234"/>
      <c r="G1239" s="255"/>
      <c r="H1239" s="25"/>
    </row>
    <row r="1240" spans="1:8" s="117" customFormat="1" ht="12" customHeight="1" x14ac:dyDescent="0.3">
      <c r="A1240" s="225"/>
      <c r="B1240" s="323" t="s">
        <v>128</v>
      </c>
      <c r="C1240" s="228"/>
      <c r="D1240" s="234"/>
      <c r="E1240" s="236"/>
      <c r="F1240" s="234"/>
      <c r="G1240" s="255"/>
      <c r="H1240" s="25"/>
    </row>
    <row r="1241" spans="1:8" s="117" customFormat="1" ht="12" customHeight="1" x14ac:dyDescent="0.3">
      <c r="A1241" s="225"/>
      <c r="B1241" s="323" t="s">
        <v>129</v>
      </c>
      <c r="C1241" s="228"/>
      <c r="D1241" s="234"/>
      <c r="E1241" s="236"/>
      <c r="F1241" s="234"/>
      <c r="G1241" s="255"/>
      <c r="H1241" s="25"/>
    </row>
    <row r="1242" spans="1:8" s="117" customFormat="1" ht="12" customHeight="1" x14ac:dyDescent="0.3">
      <c r="A1242" s="225"/>
      <c r="B1242" s="323" t="s">
        <v>130</v>
      </c>
      <c r="C1242" s="228"/>
      <c r="D1242" s="234"/>
      <c r="E1242" s="236"/>
      <c r="F1242" s="234"/>
      <c r="G1242" s="255"/>
      <c r="H1242" s="25"/>
    </row>
    <row r="1243" spans="1:8" s="117" customFormat="1" ht="12" customHeight="1" x14ac:dyDescent="0.3">
      <c r="A1243" s="225"/>
      <c r="B1243" s="323" t="s">
        <v>131</v>
      </c>
      <c r="C1243" s="228"/>
      <c r="D1243" s="234"/>
      <c r="E1243" s="236"/>
      <c r="F1243" s="234"/>
      <c r="G1243" s="255"/>
      <c r="H1243" s="25"/>
    </row>
    <row r="1244" spans="1:8" s="117" customFormat="1" ht="12" customHeight="1" x14ac:dyDescent="0.3">
      <c r="A1244" s="225"/>
      <c r="B1244" s="323" t="s">
        <v>132</v>
      </c>
      <c r="C1244" s="228"/>
      <c r="D1244" s="234"/>
      <c r="E1244" s="236"/>
      <c r="F1244" s="234"/>
      <c r="G1244" s="255"/>
      <c r="H1244" s="25"/>
    </row>
    <row r="1245" spans="1:8" s="117" customFormat="1" ht="12" customHeight="1" x14ac:dyDescent="0.3">
      <c r="A1245" s="225"/>
      <c r="B1245" s="323" t="s">
        <v>133</v>
      </c>
      <c r="C1245" s="228"/>
      <c r="D1245" s="234"/>
      <c r="E1245" s="236"/>
      <c r="F1245" s="234"/>
      <c r="G1245" s="255"/>
      <c r="H1245" s="25"/>
    </row>
    <row r="1246" spans="1:8" s="117" customFormat="1" ht="12" customHeight="1" x14ac:dyDescent="0.3">
      <c r="A1246" s="225"/>
      <c r="B1246" s="323" t="s">
        <v>134</v>
      </c>
      <c r="C1246" s="228"/>
      <c r="D1246" s="234"/>
      <c r="E1246" s="236"/>
      <c r="F1246" s="234"/>
      <c r="G1246" s="255"/>
      <c r="H1246" s="25"/>
    </row>
    <row r="1247" spans="1:8" s="117" customFormat="1" ht="12" customHeight="1" x14ac:dyDescent="0.3">
      <c r="A1247" s="225"/>
      <c r="B1247" s="323" t="s">
        <v>135</v>
      </c>
      <c r="C1247" s="228"/>
      <c r="D1247" s="234"/>
      <c r="E1247" s="236"/>
      <c r="F1247" s="234"/>
      <c r="G1247" s="255"/>
      <c r="H1247" s="25"/>
    </row>
    <row r="1248" spans="1:8" s="117" customFormat="1" ht="12" customHeight="1" x14ac:dyDescent="0.3">
      <c r="A1248" s="225"/>
      <c r="B1248" s="323" t="s">
        <v>136</v>
      </c>
      <c r="C1248" s="228"/>
      <c r="D1248" s="234"/>
      <c r="E1248" s="236"/>
      <c r="F1248" s="234"/>
      <c r="G1248" s="255"/>
      <c r="H1248" s="25"/>
    </row>
    <row r="1249" spans="1:8" s="117" customFormat="1" ht="12" customHeight="1" x14ac:dyDescent="0.3">
      <c r="A1249" s="225"/>
      <c r="B1249" s="323" t="s">
        <v>137</v>
      </c>
      <c r="C1249" s="228"/>
      <c r="D1249" s="234"/>
      <c r="E1249" s="236"/>
      <c r="F1249" s="234"/>
      <c r="G1249" s="255"/>
      <c r="H1249" s="25"/>
    </row>
    <row r="1250" spans="1:8" s="117" customFormat="1" ht="12" customHeight="1" x14ac:dyDescent="0.3">
      <c r="A1250" s="225"/>
      <c r="B1250" s="323" t="s">
        <v>138</v>
      </c>
      <c r="C1250" s="228"/>
      <c r="D1250" s="234"/>
      <c r="E1250" s="236"/>
      <c r="F1250" s="234"/>
      <c r="G1250" s="255"/>
      <c r="H1250" s="25"/>
    </row>
    <row r="1251" spans="1:8" s="117" customFormat="1" ht="12" customHeight="1" x14ac:dyDescent="0.3">
      <c r="A1251" s="225"/>
      <c r="B1251" s="323" t="s">
        <v>139</v>
      </c>
      <c r="C1251" s="228"/>
      <c r="D1251" s="234"/>
      <c r="E1251" s="236"/>
      <c r="F1251" s="234"/>
      <c r="G1251" s="255"/>
      <c r="H1251" s="25"/>
    </row>
    <row r="1252" spans="1:8" s="117" customFormat="1" ht="12" customHeight="1" x14ac:dyDescent="0.3">
      <c r="A1252" s="225"/>
      <c r="B1252" s="323" t="s">
        <v>140</v>
      </c>
      <c r="C1252" s="228"/>
      <c r="D1252" s="234"/>
      <c r="E1252" s="236"/>
      <c r="F1252" s="234"/>
      <c r="G1252" s="255"/>
      <c r="H1252" s="25"/>
    </row>
    <row r="1253" spans="1:8" s="117" customFormat="1" ht="12" customHeight="1" x14ac:dyDescent="0.3">
      <c r="A1253" s="225"/>
      <c r="B1253" s="323" t="s">
        <v>141</v>
      </c>
      <c r="C1253" s="228"/>
      <c r="D1253" s="234"/>
      <c r="E1253" s="236"/>
      <c r="F1253" s="234"/>
      <c r="G1253" s="255"/>
      <c r="H1253" s="25"/>
    </row>
    <row r="1254" spans="1:8" s="117" customFormat="1" ht="12" customHeight="1" x14ac:dyDescent="0.3">
      <c r="A1254" s="225"/>
      <c r="B1254" s="323" t="s">
        <v>142</v>
      </c>
      <c r="C1254" s="228"/>
      <c r="D1254" s="234"/>
      <c r="E1254" s="236"/>
      <c r="F1254" s="234"/>
      <c r="G1254" s="255"/>
      <c r="H1254" s="25"/>
    </row>
    <row r="1255" spans="1:8" s="117" customFormat="1" ht="12" customHeight="1" x14ac:dyDescent="0.3">
      <c r="A1255" s="225"/>
      <c r="B1255" s="323" t="s">
        <v>143</v>
      </c>
      <c r="C1255" s="228"/>
      <c r="D1255" s="234"/>
      <c r="E1255" s="236"/>
      <c r="F1255" s="234"/>
      <c r="G1255" s="255"/>
      <c r="H1255" s="25"/>
    </row>
    <row r="1256" spans="1:8" s="117" customFormat="1" ht="12" customHeight="1" x14ac:dyDescent="0.3">
      <c r="A1256" s="225"/>
      <c r="B1256" s="323" t="s">
        <v>144</v>
      </c>
      <c r="C1256" s="229"/>
      <c r="D1256" s="234"/>
      <c r="E1256" s="236"/>
      <c r="F1256" s="234"/>
      <c r="G1256" s="255"/>
      <c r="H1256" s="25"/>
    </row>
    <row r="1257" spans="1:8" s="117" customFormat="1" ht="12" customHeight="1" x14ac:dyDescent="0.3">
      <c r="A1257" s="226"/>
      <c r="B1257" s="323" t="s">
        <v>948</v>
      </c>
      <c r="C1257" s="229"/>
      <c r="D1257" s="234"/>
      <c r="E1257" s="236"/>
      <c r="F1257" s="234"/>
      <c r="G1257" s="255"/>
      <c r="H1257" s="25"/>
    </row>
    <row r="1258" spans="1:8" s="117" customFormat="1" ht="12" customHeight="1" x14ac:dyDescent="0.3">
      <c r="A1258" s="226"/>
      <c r="B1258" s="323" t="s">
        <v>949</v>
      </c>
      <c r="C1258" s="144"/>
      <c r="D1258" s="234"/>
      <c r="E1258" s="236"/>
      <c r="F1258" s="234"/>
      <c r="G1258" s="255"/>
      <c r="H1258" s="25"/>
    </row>
    <row r="1259" spans="1:8" s="117" customFormat="1" ht="12" customHeight="1" x14ac:dyDescent="0.3">
      <c r="A1259" s="143"/>
      <c r="B1259" s="323" t="s">
        <v>950</v>
      </c>
      <c r="C1259" s="227" t="s">
        <v>24</v>
      </c>
      <c r="D1259" s="235"/>
      <c r="E1259" s="237"/>
      <c r="F1259" s="144"/>
      <c r="G1259" s="256"/>
      <c r="H1259" s="25"/>
    </row>
    <row r="1260" spans="1:8" s="117" customFormat="1" ht="12" customHeight="1" x14ac:dyDescent="0.3">
      <c r="A1260" s="238">
        <v>1205</v>
      </c>
      <c r="B1260" s="340" t="s">
        <v>103</v>
      </c>
      <c r="C1260" s="228"/>
      <c r="D1260" s="227" t="s">
        <v>59</v>
      </c>
      <c r="E1260" s="231">
        <v>46</v>
      </c>
      <c r="F1260" s="227">
        <v>8622</v>
      </c>
      <c r="G1260" s="253" t="s">
        <v>10</v>
      </c>
      <c r="H1260" s="25"/>
    </row>
    <row r="1261" spans="1:8" s="117" customFormat="1" ht="12" customHeight="1" x14ac:dyDescent="0.3">
      <c r="A1261" s="239"/>
      <c r="B1261" s="323" t="s">
        <v>104</v>
      </c>
      <c r="C1261" s="228"/>
      <c r="D1261" s="228"/>
      <c r="E1261" s="232"/>
      <c r="F1261" s="228"/>
      <c r="G1261" s="254"/>
      <c r="H1261" s="25"/>
    </row>
    <row r="1262" spans="1:8" s="117" customFormat="1" ht="12" customHeight="1" x14ac:dyDescent="0.3">
      <c r="A1262" s="239"/>
      <c r="B1262" s="321" t="s">
        <v>105</v>
      </c>
      <c r="C1262" s="228"/>
      <c r="D1262" s="228"/>
      <c r="E1262" s="232"/>
      <c r="F1262" s="228"/>
      <c r="G1262" s="254"/>
      <c r="H1262" s="25"/>
    </row>
    <row r="1263" spans="1:8" s="117" customFormat="1" ht="12" customHeight="1" x14ac:dyDescent="0.3">
      <c r="A1263" s="239"/>
      <c r="B1263" s="323" t="s">
        <v>106</v>
      </c>
      <c r="C1263" s="228"/>
      <c r="D1263" s="228"/>
      <c r="E1263" s="232"/>
      <c r="F1263" s="228"/>
      <c r="G1263" s="254"/>
      <c r="H1263" s="25"/>
    </row>
    <row r="1264" spans="1:8" s="117" customFormat="1" ht="12" customHeight="1" x14ac:dyDescent="0.3">
      <c r="A1264" s="239"/>
      <c r="B1264" s="323" t="s">
        <v>107</v>
      </c>
      <c r="C1264" s="228"/>
      <c r="D1264" s="228"/>
      <c r="E1264" s="232"/>
      <c r="F1264" s="228"/>
      <c r="G1264" s="254"/>
      <c r="H1264" s="25"/>
    </row>
    <row r="1265" spans="1:8" s="117" customFormat="1" ht="12" customHeight="1" x14ac:dyDescent="0.3">
      <c r="A1265" s="239"/>
      <c r="B1265" s="323" t="s">
        <v>108</v>
      </c>
      <c r="C1265" s="228"/>
      <c r="D1265" s="228"/>
      <c r="E1265" s="232"/>
      <c r="F1265" s="228"/>
      <c r="G1265" s="254"/>
      <c r="H1265" s="25"/>
    </row>
    <row r="1266" spans="1:8" s="117" customFormat="1" ht="12" customHeight="1" x14ac:dyDescent="0.3">
      <c r="A1266" s="239"/>
      <c r="B1266" s="321" t="s">
        <v>109</v>
      </c>
      <c r="C1266" s="228"/>
      <c r="D1266" s="228"/>
      <c r="E1266" s="232"/>
      <c r="F1266" s="228"/>
      <c r="G1266" s="254"/>
      <c r="H1266" s="25"/>
    </row>
    <row r="1267" spans="1:8" s="117" customFormat="1" ht="12" customHeight="1" x14ac:dyDescent="0.3">
      <c r="A1267" s="239"/>
      <c r="B1267" s="323" t="s">
        <v>110</v>
      </c>
      <c r="C1267" s="228"/>
      <c r="D1267" s="228"/>
      <c r="E1267" s="232"/>
      <c r="F1267" s="228"/>
      <c r="G1267" s="254"/>
      <c r="H1267" s="25"/>
    </row>
    <row r="1268" spans="1:8" s="117" customFormat="1" ht="12" customHeight="1" x14ac:dyDescent="0.3">
      <c r="A1268" s="239"/>
      <c r="B1268" s="323" t="s">
        <v>111</v>
      </c>
      <c r="C1268" s="228"/>
      <c r="D1268" s="228"/>
      <c r="E1268" s="232"/>
      <c r="F1268" s="228"/>
      <c r="G1268" s="254"/>
      <c r="H1268" s="25"/>
    </row>
    <row r="1269" spans="1:8" s="117" customFormat="1" ht="12" customHeight="1" x14ac:dyDescent="0.3">
      <c r="A1269" s="239"/>
      <c r="B1269" s="321" t="s">
        <v>112</v>
      </c>
      <c r="C1269" s="228"/>
      <c r="D1269" s="228"/>
      <c r="E1269" s="232"/>
      <c r="F1269" s="228"/>
      <c r="G1269" s="254"/>
      <c r="H1269" s="25"/>
    </row>
    <row r="1270" spans="1:8" s="117" customFormat="1" ht="12" customHeight="1" x14ac:dyDescent="0.3">
      <c r="A1270" s="239"/>
      <c r="B1270" s="323" t="s">
        <v>113</v>
      </c>
      <c r="C1270" s="228"/>
      <c r="D1270" s="228"/>
      <c r="E1270" s="232"/>
      <c r="F1270" s="228"/>
      <c r="G1270" s="254"/>
      <c r="H1270" s="25"/>
    </row>
    <row r="1271" spans="1:8" s="117" customFormat="1" ht="12" customHeight="1" x14ac:dyDescent="0.3">
      <c r="A1271" s="239"/>
      <c r="B1271" s="321" t="s">
        <v>114</v>
      </c>
      <c r="C1271" s="228"/>
      <c r="D1271" s="228"/>
      <c r="E1271" s="232"/>
      <c r="F1271" s="228"/>
      <c r="G1271" s="254"/>
      <c r="H1271" s="25"/>
    </row>
    <row r="1272" spans="1:8" s="117" customFormat="1" ht="12" customHeight="1" x14ac:dyDescent="0.3">
      <c r="A1272" s="239"/>
      <c r="B1272" s="323" t="s">
        <v>115</v>
      </c>
      <c r="C1272" s="228"/>
      <c r="D1272" s="228"/>
      <c r="E1272" s="232"/>
      <c r="F1272" s="228"/>
      <c r="G1272" s="254"/>
      <c r="H1272" s="25"/>
    </row>
    <row r="1273" spans="1:8" s="117" customFormat="1" ht="12" customHeight="1" x14ac:dyDescent="0.3">
      <c r="A1273" s="239"/>
      <c r="B1273" s="323" t="s">
        <v>116</v>
      </c>
      <c r="C1273" s="228"/>
      <c r="D1273" s="228"/>
      <c r="E1273" s="232"/>
      <c r="F1273" s="228"/>
      <c r="G1273" s="254"/>
      <c r="H1273" s="25"/>
    </row>
    <row r="1274" spans="1:8" s="117" customFormat="1" ht="12" customHeight="1" x14ac:dyDescent="0.3">
      <c r="A1274" s="239"/>
      <c r="B1274" s="323" t="s">
        <v>98</v>
      </c>
      <c r="C1274" s="228"/>
      <c r="D1274" s="228"/>
      <c r="E1274" s="232"/>
      <c r="F1274" s="228"/>
      <c r="G1274" s="254"/>
      <c r="H1274" s="25"/>
    </row>
    <row r="1275" spans="1:8" s="117" customFormat="1" ht="12" customHeight="1" x14ac:dyDescent="0.3">
      <c r="A1275" s="239"/>
      <c r="B1275" s="340" t="s">
        <v>117</v>
      </c>
      <c r="C1275" s="228"/>
      <c r="D1275" s="228"/>
      <c r="E1275" s="232"/>
      <c r="F1275" s="228"/>
      <c r="G1275" s="254"/>
      <c r="H1275" s="25"/>
    </row>
    <row r="1276" spans="1:8" s="117" customFormat="1" ht="12" customHeight="1" x14ac:dyDescent="0.3">
      <c r="A1276" s="239"/>
      <c r="B1276" s="323" t="s">
        <v>118</v>
      </c>
      <c r="C1276" s="228"/>
      <c r="D1276" s="228"/>
      <c r="E1276" s="232"/>
      <c r="F1276" s="228"/>
      <c r="G1276" s="254"/>
      <c r="H1276" s="25"/>
    </row>
    <row r="1277" spans="1:8" s="117" customFormat="1" ht="12" customHeight="1" x14ac:dyDescent="0.3">
      <c r="A1277" s="239"/>
      <c r="B1277" s="321" t="s">
        <v>119</v>
      </c>
      <c r="C1277" s="228"/>
      <c r="D1277" s="228"/>
      <c r="E1277" s="232"/>
      <c r="F1277" s="228"/>
      <c r="G1277" s="254"/>
      <c r="H1277" s="25"/>
    </row>
    <row r="1278" spans="1:8" s="117" customFormat="1" ht="12" customHeight="1" x14ac:dyDescent="0.3">
      <c r="A1278" s="239"/>
      <c r="B1278" s="321" t="s">
        <v>120</v>
      </c>
      <c r="C1278" s="228"/>
      <c r="D1278" s="228"/>
      <c r="E1278" s="232"/>
      <c r="F1278" s="228"/>
      <c r="G1278" s="254"/>
      <c r="H1278" s="25"/>
    </row>
    <row r="1279" spans="1:8" s="117" customFormat="1" ht="12" customHeight="1" x14ac:dyDescent="0.3">
      <c r="A1279" s="239"/>
      <c r="B1279" s="321" t="s">
        <v>121</v>
      </c>
      <c r="C1279" s="228"/>
      <c r="D1279" s="228"/>
      <c r="E1279" s="232"/>
      <c r="F1279" s="228"/>
      <c r="G1279" s="254"/>
      <c r="H1279" s="25"/>
    </row>
    <row r="1280" spans="1:8" s="117" customFormat="1" ht="12" customHeight="1" x14ac:dyDescent="0.3">
      <c r="A1280" s="239"/>
      <c r="B1280" s="323" t="s">
        <v>122</v>
      </c>
      <c r="C1280" s="228"/>
      <c r="D1280" s="228"/>
      <c r="E1280" s="232"/>
      <c r="F1280" s="228"/>
      <c r="G1280" s="254"/>
      <c r="H1280" s="25"/>
    </row>
    <row r="1281" spans="1:8" s="117" customFormat="1" ht="12" customHeight="1" x14ac:dyDescent="0.3">
      <c r="A1281" s="239"/>
      <c r="B1281" s="323" t="s">
        <v>123</v>
      </c>
      <c r="C1281" s="228"/>
      <c r="D1281" s="228"/>
      <c r="E1281" s="232"/>
      <c r="F1281" s="228"/>
      <c r="G1281" s="254"/>
      <c r="H1281" s="25"/>
    </row>
    <row r="1282" spans="1:8" s="117" customFormat="1" ht="12" customHeight="1" x14ac:dyDescent="0.3">
      <c r="A1282" s="239"/>
      <c r="B1282" s="321" t="s">
        <v>124</v>
      </c>
      <c r="C1282" s="228"/>
      <c r="D1282" s="228"/>
      <c r="E1282" s="232"/>
      <c r="F1282" s="228"/>
      <c r="G1282" s="254"/>
      <c r="H1282" s="25"/>
    </row>
    <row r="1283" spans="1:8" s="117" customFormat="1" ht="12" customHeight="1" x14ac:dyDescent="0.3">
      <c r="A1283" s="239"/>
      <c r="B1283" s="321" t="s">
        <v>125</v>
      </c>
      <c r="C1283" s="228"/>
      <c r="D1283" s="228"/>
      <c r="E1283" s="232"/>
      <c r="F1283" s="228"/>
      <c r="G1283" s="254"/>
      <c r="H1283" s="25"/>
    </row>
    <row r="1284" spans="1:8" s="117" customFormat="1" ht="12" customHeight="1" x14ac:dyDescent="0.3">
      <c r="A1284" s="239"/>
      <c r="B1284" s="323" t="s">
        <v>126</v>
      </c>
      <c r="C1284" s="228"/>
      <c r="D1284" s="228"/>
      <c r="E1284" s="232"/>
      <c r="F1284" s="228"/>
      <c r="G1284" s="254"/>
      <c r="H1284" s="25"/>
    </row>
    <row r="1285" spans="1:8" s="117" customFormat="1" ht="12" customHeight="1" x14ac:dyDescent="0.3">
      <c r="A1285" s="239"/>
      <c r="B1285" s="323" t="s">
        <v>127</v>
      </c>
      <c r="C1285" s="228"/>
      <c r="D1285" s="228"/>
      <c r="E1285" s="232"/>
      <c r="F1285" s="228"/>
      <c r="G1285" s="254"/>
      <c r="H1285" s="25"/>
    </row>
    <row r="1286" spans="1:8" s="117" customFormat="1" ht="12" customHeight="1" x14ac:dyDescent="0.3">
      <c r="A1286" s="239"/>
      <c r="B1286" s="323" t="s">
        <v>128</v>
      </c>
      <c r="C1286" s="228"/>
      <c r="D1286" s="228"/>
      <c r="E1286" s="232"/>
      <c r="F1286" s="228"/>
      <c r="G1286" s="254"/>
      <c r="H1286" s="25"/>
    </row>
    <row r="1287" spans="1:8" s="117" customFormat="1" ht="12" customHeight="1" x14ac:dyDescent="0.3">
      <c r="A1287" s="239"/>
      <c r="B1287" s="323" t="s">
        <v>129</v>
      </c>
      <c r="C1287" s="228"/>
      <c r="D1287" s="228"/>
      <c r="E1287" s="232"/>
      <c r="F1287" s="228"/>
      <c r="G1287" s="254"/>
      <c r="H1287" s="25"/>
    </row>
    <row r="1288" spans="1:8" s="117" customFormat="1" ht="12" customHeight="1" x14ac:dyDescent="0.3">
      <c r="A1288" s="239"/>
      <c r="B1288" s="323" t="s">
        <v>130</v>
      </c>
      <c r="C1288" s="228"/>
      <c r="D1288" s="228"/>
      <c r="E1288" s="232"/>
      <c r="F1288" s="228"/>
      <c r="G1288" s="254"/>
      <c r="H1288" s="25"/>
    </row>
    <row r="1289" spans="1:8" s="117" customFormat="1" ht="12" customHeight="1" x14ac:dyDescent="0.3">
      <c r="A1289" s="239"/>
      <c r="B1289" s="323" t="s">
        <v>131</v>
      </c>
      <c r="C1289" s="228"/>
      <c r="D1289" s="228"/>
      <c r="E1289" s="232"/>
      <c r="F1289" s="228"/>
      <c r="G1289" s="254"/>
      <c r="H1289" s="25"/>
    </row>
    <row r="1290" spans="1:8" s="117" customFormat="1" ht="12" customHeight="1" x14ac:dyDescent="0.3">
      <c r="A1290" s="239"/>
      <c r="B1290" s="323" t="s">
        <v>132</v>
      </c>
      <c r="C1290" s="228"/>
      <c r="D1290" s="228"/>
      <c r="E1290" s="232"/>
      <c r="F1290" s="228"/>
      <c r="G1290" s="254"/>
      <c r="H1290" s="25"/>
    </row>
    <row r="1291" spans="1:8" s="117" customFormat="1" ht="12" customHeight="1" x14ac:dyDescent="0.3">
      <c r="A1291" s="239"/>
      <c r="B1291" s="323" t="s">
        <v>133</v>
      </c>
      <c r="C1291" s="228"/>
      <c r="D1291" s="228"/>
      <c r="E1291" s="232"/>
      <c r="F1291" s="228"/>
      <c r="G1291" s="254"/>
      <c r="H1291" s="25"/>
    </row>
    <row r="1292" spans="1:8" s="117" customFormat="1" ht="12" customHeight="1" x14ac:dyDescent="0.3">
      <c r="A1292" s="239"/>
      <c r="B1292" s="323" t="s">
        <v>134</v>
      </c>
      <c r="C1292" s="228"/>
      <c r="D1292" s="228"/>
      <c r="E1292" s="232"/>
      <c r="F1292" s="228"/>
      <c r="G1292" s="254"/>
      <c r="H1292" s="25"/>
    </row>
    <row r="1293" spans="1:8" s="117" customFormat="1" ht="12" customHeight="1" x14ac:dyDescent="0.3">
      <c r="A1293" s="239"/>
      <c r="B1293" s="323" t="s">
        <v>135</v>
      </c>
      <c r="C1293" s="228"/>
      <c r="D1293" s="228"/>
      <c r="E1293" s="232"/>
      <c r="F1293" s="228"/>
      <c r="G1293" s="254"/>
      <c r="H1293" s="25"/>
    </row>
    <row r="1294" spans="1:8" s="117" customFormat="1" ht="12" customHeight="1" x14ac:dyDescent="0.3">
      <c r="A1294" s="239"/>
      <c r="B1294" s="323" t="s">
        <v>136</v>
      </c>
      <c r="C1294" s="228"/>
      <c r="D1294" s="228"/>
      <c r="E1294" s="232"/>
      <c r="F1294" s="228"/>
      <c r="G1294" s="254"/>
      <c r="H1294" s="25"/>
    </row>
    <row r="1295" spans="1:8" s="117" customFormat="1" x14ac:dyDescent="0.3">
      <c r="A1295" s="239"/>
      <c r="B1295" s="323" t="s">
        <v>137</v>
      </c>
      <c r="C1295" s="228"/>
      <c r="D1295" s="228"/>
      <c r="E1295" s="232"/>
      <c r="F1295" s="228"/>
      <c r="G1295" s="254"/>
      <c r="H1295" s="25"/>
    </row>
    <row r="1296" spans="1:8" s="117" customFormat="1" x14ac:dyDescent="0.3">
      <c r="A1296" s="239"/>
      <c r="B1296" s="323" t="s">
        <v>138</v>
      </c>
      <c r="C1296" s="228"/>
      <c r="D1296" s="228"/>
      <c r="E1296" s="232"/>
      <c r="F1296" s="228"/>
      <c r="G1296" s="254"/>
      <c r="H1296" s="25"/>
    </row>
    <row r="1297" spans="1:8" s="117" customFormat="1" x14ac:dyDescent="0.3">
      <c r="A1297" s="239"/>
      <c r="B1297" s="323" t="s">
        <v>139</v>
      </c>
      <c r="C1297" s="228"/>
      <c r="D1297" s="228"/>
      <c r="E1297" s="232"/>
      <c r="F1297" s="228"/>
      <c r="G1297" s="254"/>
      <c r="H1297" s="25"/>
    </row>
    <row r="1298" spans="1:8" s="117" customFormat="1" x14ac:dyDescent="0.3">
      <c r="A1298" s="239"/>
      <c r="B1298" s="323" t="s">
        <v>140</v>
      </c>
      <c r="C1298" s="228"/>
      <c r="D1298" s="228"/>
      <c r="E1298" s="232"/>
      <c r="F1298" s="228"/>
      <c r="G1298" s="254"/>
      <c r="H1298" s="25"/>
    </row>
    <row r="1299" spans="1:8" s="117" customFormat="1" x14ac:dyDescent="0.3">
      <c r="A1299" s="239"/>
      <c r="B1299" s="323" t="s">
        <v>141</v>
      </c>
      <c r="C1299" s="228"/>
      <c r="D1299" s="228"/>
      <c r="E1299" s="232"/>
      <c r="F1299" s="228"/>
      <c r="G1299" s="254"/>
      <c r="H1299" s="25"/>
    </row>
    <row r="1300" spans="1:8" s="117" customFormat="1" x14ac:dyDescent="0.3">
      <c r="A1300" s="239"/>
      <c r="B1300" s="323" t="s">
        <v>142</v>
      </c>
      <c r="C1300" s="228"/>
      <c r="D1300" s="228"/>
      <c r="E1300" s="232"/>
      <c r="F1300" s="228"/>
      <c r="G1300" s="254"/>
      <c r="H1300" s="25"/>
    </row>
    <row r="1301" spans="1:8" s="117" customFormat="1" x14ac:dyDescent="0.3">
      <c r="A1301" s="239"/>
      <c r="B1301" s="323" t="s">
        <v>143</v>
      </c>
      <c r="C1301" s="228"/>
      <c r="D1301" s="228"/>
      <c r="E1301" s="232"/>
      <c r="F1301" s="228"/>
      <c r="G1301" s="254"/>
      <c r="H1301" s="25"/>
    </row>
    <row r="1302" spans="1:8" s="117" customFormat="1" x14ac:dyDescent="0.3">
      <c r="A1302" s="239"/>
      <c r="B1302" s="323" t="s">
        <v>144</v>
      </c>
      <c r="C1302" s="229"/>
      <c r="D1302" s="228"/>
      <c r="E1302" s="232"/>
      <c r="F1302" s="228"/>
      <c r="G1302" s="254"/>
      <c r="H1302" s="25"/>
    </row>
    <row r="1303" spans="1:8" s="117" customFormat="1" x14ac:dyDescent="0.3">
      <c r="A1303" s="240"/>
      <c r="B1303" s="323" t="s">
        <v>948</v>
      </c>
      <c r="C1303" s="229"/>
      <c r="D1303" s="229"/>
      <c r="E1303" s="233"/>
      <c r="F1303" s="229"/>
      <c r="G1303" s="229"/>
      <c r="H1303" s="25"/>
    </row>
    <row r="1304" spans="1:8" s="117" customFormat="1" x14ac:dyDescent="0.3">
      <c r="A1304" s="240"/>
      <c r="B1304" s="323" t="s">
        <v>949</v>
      </c>
      <c r="C1304" s="229"/>
      <c r="D1304" s="229"/>
      <c r="E1304" s="233"/>
      <c r="F1304" s="229"/>
      <c r="G1304" s="229"/>
      <c r="H1304" s="25"/>
    </row>
    <row r="1305" spans="1:8" s="117" customFormat="1" x14ac:dyDescent="0.3">
      <c r="A1305" s="240"/>
      <c r="B1305" s="323" t="s">
        <v>950</v>
      </c>
      <c r="C1305" s="230"/>
      <c r="D1305" s="229"/>
      <c r="E1305" s="233"/>
      <c r="F1305" s="229"/>
      <c r="G1305" s="229"/>
      <c r="H1305" s="25"/>
    </row>
    <row r="1306" spans="1:8" s="1" customFormat="1" x14ac:dyDescent="0.3">
      <c r="A1306" s="140"/>
      <c r="B1306" s="294" t="s">
        <v>13</v>
      </c>
      <c r="C1306" s="169"/>
      <c r="D1306" s="16"/>
      <c r="E1306" s="80"/>
      <c r="F1306" s="16">
        <v>8622</v>
      </c>
      <c r="G1306" s="16"/>
      <c r="H1306" s="25"/>
    </row>
    <row r="1307" spans="1:8" s="1" customFormat="1" ht="27.75" customHeight="1" thickBot="1" x14ac:dyDescent="0.35">
      <c r="A1307" s="140"/>
      <c r="B1307" s="341" t="s">
        <v>90</v>
      </c>
      <c r="C1307" s="50"/>
      <c r="D1307" s="169"/>
      <c r="E1307" s="169"/>
      <c r="F1307" s="169"/>
      <c r="G1307" s="169"/>
      <c r="H1307" s="25"/>
    </row>
    <row r="1308" spans="1:8" s="117" customFormat="1" ht="15.6" x14ac:dyDescent="0.3">
      <c r="A1308" s="178">
        <v>1206</v>
      </c>
      <c r="B1308" s="342" t="s">
        <v>1081</v>
      </c>
      <c r="C1308" s="50" t="s">
        <v>26</v>
      </c>
      <c r="D1308" s="72" t="s">
        <v>16</v>
      </c>
      <c r="E1308" s="128">
        <v>3</v>
      </c>
      <c r="F1308" s="3">
        <v>45000</v>
      </c>
      <c r="G1308" s="3" t="s">
        <v>10</v>
      </c>
      <c r="H1308" s="25"/>
    </row>
    <row r="1309" spans="1:8" s="117" customFormat="1" ht="15.6" x14ac:dyDescent="0.3">
      <c r="A1309" s="178">
        <v>1207</v>
      </c>
      <c r="B1309" s="343" t="s">
        <v>1082</v>
      </c>
      <c r="C1309" s="50" t="s">
        <v>26</v>
      </c>
      <c r="D1309" s="72" t="s">
        <v>16</v>
      </c>
      <c r="E1309" s="128">
        <v>1</v>
      </c>
      <c r="F1309" s="3">
        <v>37000</v>
      </c>
      <c r="G1309" s="3" t="s">
        <v>10</v>
      </c>
      <c r="H1309" s="25"/>
    </row>
    <row r="1310" spans="1:8" s="117" customFormat="1" ht="15.6" x14ac:dyDescent="0.3">
      <c r="A1310" s="178">
        <v>1208</v>
      </c>
      <c r="B1310" s="344" t="s">
        <v>1083</v>
      </c>
      <c r="C1310" s="50" t="s">
        <v>26</v>
      </c>
      <c r="D1310" s="72" t="s">
        <v>16</v>
      </c>
      <c r="E1310" s="128">
        <v>2</v>
      </c>
      <c r="F1310" s="3">
        <v>35000</v>
      </c>
      <c r="G1310" s="3" t="s">
        <v>10</v>
      </c>
      <c r="H1310" s="25"/>
    </row>
    <row r="1311" spans="1:8" s="117" customFormat="1" ht="15.6" x14ac:dyDescent="0.3">
      <c r="A1311" s="178">
        <v>1209</v>
      </c>
      <c r="B1311" s="344" t="s">
        <v>1084</v>
      </c>
      <c r="C1311" s="50" t="s">
        <v>26</v>
      </c>
      <c r="D1311" s="72" t="s">
        <v>16</v>
      </c>
      <c r="E1311" s="128">
        <v>2</v>
      </c>
      <c r="F1311" s="3">
        <v>19000</v>
      </c>
      <c r="G1311" s="3" t="s">
        <v>10</v>
      </c>
      <c r="H1311" s="25"/>
    </row>
    <row r="1312" spans="1:8" s="117" customFormat="1" ht="15.6" x14ac:dyDescent="0.3">
      <c r="A1312" s="178">
        <v>1210</v>
      </c>
      <c r="B1312" s="345" t="s">
        <v>1085</v>
      </c>
      <c r="C1312" s="50" t="s">
        <v>26</v>
      </c>
      <c r="D1312" s="72" t="s">
        <v>16</v>
      </c>
      <c r="E1312" s="128">
        <v>2</v>
      </c>
      <c r="F1312" s="3">
        <v>19000</v>
      </c>
      <c r="G1312" s="3" t="s">
        <v>10</v>
      </c>
      <c r="H1312" s="25"/>
    </row>
    <row r="1313" spans="1:8" s="117" customFormat="1" ht="15.6" x14ac:dyDescent="0.3">
      <c r="A1313" s="178">
        <v>1211</v>
      </c>
      <c r="B1313" s="345" t="s">
        <v>1086</v>
      </c>
      <c r="C1313" s="50" t="s">
        <v>26</v>
      </c>
      <c r="D1313" s="72" t="s">
        <v>16</v>
      </c>
      <c r="E1313" s="128">
        <v>2</v>
      </c>
      <c r="F1313" s="3">
        <v>20000</v>
      </c>
      <c r="G1313" s="3" t="s">
        <v>10</v>
      </c>
      <c r="H1313" s="25"/>
    </row>
    <row r="1314" spans="1:8" s="117" customFormat="1" ht="15.6" x14ac:dyDescent="0.3">
      <c r="A1314" s="178">
        <v>1212</v>
      </c>
      <c r="B1314" s="345" t="s">
        <v>1087</v>
      </c>
      <c r="C1314" s="50" t="s">
        <v>26</v>
      </c>
      <c r="D1314" s="72" t="s">
        <v>16</v>
      </c>
      <c r="E1314" s="128">
        <v>2</v>
      </c>
      <c r="F1314" s="3">
        <v>25000</v>
      </c>
      <c r="G1314" s="3" t="s">
        <v>10</v>
      </c>
      <c r="H1314" s="25"/>
    </row>
    <row r="1315" spans="1:8" s="117" customFormat="1" x14ac:dyDescent="0.3">
      <c r="A1315" s="178">
        <v>1213</v>
      </c>
      <c r="B1315" s="294" t="s">
        <v>13</v>
      </c>
      <c r="C1315" s="5"/>
      <c r="D1315" s="112"/>
      <c r="E1315" s="72"/>
      <c r="F1315" s="80">
        <f>SUM(F1308:F1314)</f>
        <v>200000</v>
      </c>
      <c r="G1315" s="16"/>
      <c r="H1315" s="25"/>
    </row>
    <row r="1316" spans="1:8" x14ac:dyDescent="0.3">
      <c r="A1316" s="178">
        <v>1214</v>
      </c>
      <c r="B1316" s="346" t="s">
        <v>89</v>
      </c>
      <c r="D1316" s="5"/>
      <c r="E1316" s="87"/>
      <c r="F1316" s="5"/>
      <c r="G1316" s="5"/>
      <c r="H1316" s="25"/>
    </row>
    <row r="1317" spans="1:8" s="1" customFormat="1" ht="409.6" x14ac:dyDescent="0.3">
      <c r="A1317" s="178">
        <v>1215</v>
      </c>
      <c r="B1317" s="347" t="s">
        <v>102</v>
      </c>
      <c r="C1317" s="4" t="s">
        <v>57</v>
      </c>
      <c r="D1317" s="2" t="s">
        <v>16</v>
      </c>
      <c r="E1317" s="67">
        <v>122</v>
      </c>
      <c r="F1317" s="89">
        <v>294000</v>
      </c>
      <c r="G1317" s="3" t="s">
        <v>10</v>
      </c>
      <c r="H1317" s="25"/>
    </row>
    <row r="1318" spans="1:8" x14ac:dyDescent="0.3">
      <c r="A1318" s="140"/>
      <c r="B1318" s="348" t="s">
        <v>13</v>
      </c>
      <c r="C1318" s="104"/>
      <c r="D1318" s="21"/>
      <c r="E1318" s="29"/>
      <c r="F1318" s="29">
        <f>SUM(F1317)</f>
        <v>294000</v>
      </c>
      <c r="G1318" s="21"/>
      <c r="H1318" s="25"/>
    </row>
    <row r="1319" spans="1:8" ht="28.8" x14ac:dyDescent="0.3">
      <c r="A1319" s="140">
        <v>1216</v>
      </c>
      <c r="B1319" s="349" t="s">
        <v>55</v>
      </c>
      <c r="C1319" s="138"/>
      <c r="D1319" s="104"/>
      <c r="E1319" s="85"/>
      <c r="F1319" s="31"/>
      <c r="G1319" s="4"/>
      <c r="H1319" s="25"/>
    </row>
    <row r="1320" spans="1:8" s="1" customFormat="1" x14ac:dyDescent="0.3">
      <c r="A1320" s="178">
        <v>1217</v>
      </c>
      <c r="B1320" s="287" t="s">
        <v>887</v>
      </c>
      <c r="C1320" s="50" t="s">
        <v>951</v>
      </c>
      <c r="D1320" s="106" t="s">
        <v>91</v>
      </c>
      <c r="E1320" s="106">
        <v>86</v>
      </c>
      <c r="F1320" s="127">
        <v>1900</v>
      </c>
      <c r="G1320" s="193" t="s">
        <v>61</v>
      </c>
      <c r="H1320" s="25"/>
    </row>
    <row r="1321" spans="1:8" s="1" customFormat="1" ht="21" customHeight="1" x14ac:dyDescent="0.3">
      <c r="A1321" s="178">
        <v>1218</v>
      </c>
      <c r="B1321" s="287" t="s">
        <v>848</v>
      </c>
      <c r="C1321" s="50" t="s">
        <v>951</v>
      </c>
      <c r="D1321" s="106" t="s">
        <v>91</v>
      </c>
      <c r="E1321" s="106">
        <v>106</v>
      </c>
      <c r="F1321" s="127">
        <v>2619</v>
      </c>
      <c r="G1321" s="193" t="s">
        <v>61</v>
      </c>
      <c r="H1321" s="25"/>
    </row>
    <row r="1322" spans="1:8" s="1" customFormat="1" ht="27.75" customHeight="1" x14ac:dyDescent="0.3">
      <c r="A1322" s="178">
        <v>1219</v>
      </c>
      <c r="B1322" s="287" t="s">
        <v>593</v>
      </c>
      <c r="C1322" s="50" t="s">
        <v>951</v>
      </c>
      <c r="D1322" s="106" t="s">
        <v>91</v>
      </c>
      <c r="E1322" s="106">
        <v>68</v>
      </c>
      <c r="F1322" s="127">
        <v>1901</v>
      </c>
      <c r="G1322" s="193" t="s">
        <v>61</v>
      </c>
      <c r="H1322" s="25"/>
    </row>
    <row r="1323" spans="1:8" s="1" customFormat="1" ht="51" customHeight="1" x14ac:dyDescent="0.3">
      <c r="A1323" s="178">
        <v>1220</v>
      </c>
      <c r="B1323" s="287" t="s">
        <v>594</v>
      </c>
      <c r="C1323" s="50" t="s">
        <v>951</v>
      </c>
      <c r="D1323" s="106" t="s">
        <v>91</v>
      </c>
      <c r="E1323" s="106">
        <v>64</v>
      </c>
      <c r="F1323" s="127">
        <v>942.63</v>
      </c>
      <c r="G1323" s="3" t="s">
        <v>60</v>
      </c>
      <c r="H1323" s="25"/>
    </row>
    <row r="1324" spans="1:8" s="1" customFormat="1" ht="45" customHeight="1" x14ac:dyDescent="0.3">
      <c r="A1324" s="178">
        <v>1221</v>
      </c>
      <c r="B1324" s="287" t="s">
        <v>595</v>
      </c>
      <c r="C1324" s="50" t="s">
        <v>951</v>
      </c>
      <c r="D1324" s="106" t="s">
        <v>91</v>
      </c>
      <c r="E1324" s="106">
        <v>75</v>
      </c>
      <c r="F1324" s="127">
        <v>1901</v>
      </c>
      <c r="G1324" s="193" t="s">
        <v>60</v>
      </c>
      <c r="H1324" s="25"/>
    </row>
    <row r="1325" spans="1:8" s="1" customFormat="1" ht="60" customHeight="1" x14ac:dyDescent="0.3">
      <c r="A1325" s="178">
        <v>1222</v>
      </c>
      <c r="B1325" s="287" t="s">
        <v>952</v>
      </c>
      <c r="C1325" s="50" t="s">
        <v>951</v>
      </c>
      <c r="D1325" s="106" t="s">
        <v>91</v>
      </c>
      <c r="E1325" s="106">
        <v>90</v>
      </c>
      <c r="F1325" s="127">
        <v>3770</v>
      </c>
      <c r="G1325" s="193" t="s">
        <v>60</v>
      </c>
      <c r="H1325" s="25"/>
    </row>
    <row r="1326" spans="1:8" s="1" customFormat="1" ht="40.5" customHeight="1" x14ac:dyDescent="0.3">
      <c r="A1326" s="178">
        <v>1223</v>
      </c>
      <c r="B1326" s="287" t="s">
        <v>953</v>
      </c>
      <c r="C1326" s="50" t="s">
        <v>951</v>
      </c>
      <c r="D1326" s="106" t="s">
        <v>91</v>
      </c>
      <c r="E1326" s="106">
        <v>88</v>
      </c>
      <c r="F1326" s="127">
        <v>4200</v>
      </c>
      <c r="G1326" s="193" t="s">
        <v>61</v>
      </c>
      <c r="H1326" s="25"/>
    </row>
    <row r="1327" spans="1:8" s="1" customFormat="1" x14ac:dyDescent="0.3">
      <c r="A1327" s="178">
        <v>1224</v>
      </c>
      <c r="B1327" s="287" t="s">
        <v>591</v>
      </c>
      <c r="C1327" s="50" t="s">
        <v>954</v>
      </c>
      <c r="D1327" s="106" t="s">
        <v>91</v>
      </c>
      <c r="E1327" s="106">
        <v>86</v>
      </c>
      <c r="F1327" s="222">
        <v>27046.92</v>
      </c>
      <c r="G1327" s="193" t="s">
        <v>60</v>
      </c>
      <c r="H1327" s="25"/>
    </row>
    <row r="1328" spans="1:8" s="117" customFormat="1" x14ac:dyDescent="0.3">
      <c r="A1328" s="178">
        <v>1225</v>
      </c>
      <c r="B1328" s="287" t="s">
        <v>887</v>
      </c>
      <c r="C1328" s="50" t="s">
        <v>954</v>
      </c>
      <c r="D1328" s="106" t="s">
        <v>15</v>
      </c>
      <c r="E1328" s="106">
        <v>25</v>
      </c>
      <c r="F1328" s="223">
        <v>63984.39</v>
      </c>
      <c r="G1328" s="193" t="s">
        <v>99</v>
      </c>
      <c r="H1328" s="25"/>
    </row>
    <row r="1329" spans="1:10" s="1" customFormat="1" x14ac:dyDescent="0.3">
      <c r="A1329" s="178">
        <v>1226</v>
      </c>
      <c r="B1329" s="287" t="s">
        <v>848</v>
      </c>
      <c r="C1329" s="50" t="s">
        <v>954</v>
      </c>
      <c r="D1329" s="106" t="s">
        <v>15</v>
      </c>
      <c r="E1329" s="106">
        <v>35</v>
      </c>
      <c r="F1329" s="223">
        <v>3343.55</v>
      </c>
      <c r="G1329" s="193" t="s">
        <v>61</v>
      </c>
      <c r="H1329" s="25"/>
    </row>
    <row r="1330" spans="1:10" s="1" customFormat="1" x14ac:dyDescent="0.3">
      <c r="A1330" s="178">
        <v>1227</v>
      </c>
      <c r="B1330" s="287" t="s">
        <v>593</v>
      </c>
      <c r="C1330" s="50" t="s">
        <v>954</v>
      </c>
      <c r="D1330" s="106" t="s">
        <v>15</v>
      </c>
      <c r="E1330" s="106">
        <v>25</v>
      </c>
      <c r="F1330" s="223">
        <v>37649.39</v>
      </c>
      <c r="G1330" s="193" t="s">
        <v>157</v>
      </c>
      <c r="H1330" s="25"/>
    </row>
    <row r="1331" spans="1:10" s="1" customFormat="1" x14ac:dyDescent="0.3">
      <c r="A1331" s="178">
        <v>1228</v>
      </c>
      <c r="B1331" s="287" t="s">
        <v>594</v>
      </c>
      <c r="C1331" s="50" t="s">
        <v>954</v>
      </c>
      <c r="D1331" s="106" t="s">
        <v>15</v>
      </c>
      <c r="E1331" s="106">
        <v>15</v>
      </c>
      <c r="F1331" s="223">
        <v>29003.57</v>
      </c>
      <c r="G1331" s="193" t="s">
        <v>157</v>
      </c>
      <c r="H1331" s="25"/>
    </row>
    <row r="1332" spans="1:10" s="1" customFormat="1" x14ac:dyDescent="0.3">
      <c r="A1332" s="178">
        <v>1229</v>
      </c>
      <c r="B1332" s="287" t="s">
        <v>595</v>
      </c>
      <c r="C1332" s="50" t="s">
        <v>954</v>
      </c>
      <c r="D1332" s="106" t="s">
        <v>15</v>
      </c>
      <c r="E1332" s="106">
        <v>25</v>
      </c>
      <c r="F1332" s="127">
        <v>35396</v>
      </c>
      <c r="G1332" s="193" t="s">
        <v>61</v>
      </c>
      <c r="H1332" s="25"/>
    </row>
    <row r="1333" spans="1:10" s="1" customFormat="1" x14ac:dyDescent="0.3">
      <c r="A1333" s="178">
        <v>1230</v>
      </c>
      <c r="B1333" s="287" t="s">
        <v>952</v>
      </c>
      <c r="C1333" s="50" t="s">
        <v>954</v>
      </c>
      <c r="D1333" s="106" t="s">
        <v>15</v>
      </c>
      <c r="E1333" s="106">
        <v>35</v>
      </c>
      <c r="F1333" s="127">
        <v>5000</v>
      </c>
      <c r="G1333" s="193" t="s">
        <v>100</v>
      </c>
      <c r="H1333" s="25"/>
    </row>
    <row r="1334" spans="1:10" s="1" customFormat="1" x14ac:dyDescent="0.3">
      <c r="A1334" s="178">
        <v>1231</v>
      </c>
      <c r="B1334" s="287" t="s">
        <v>953</v>
      </c>
      <c r="C1334" s="50" t="s">
        <v>954</v>
      </c>
      <c r="D1334" s="106" t="s">
        <v>15</v>
      </c>
      <c r="E1334" s="106">
        <v>15</v>
      </c>
      <c r="F1334" s="127">
        <v>5000</v>
      </c>
      <c r="G1334" s="193" t="s">
        <v>100</v>
      </c>
      <c r="H1334" s="25"/>
    </row>
    <row r="1335" spans="1:10" s="1" customFormat="1" x14ac:dyDescent="0.3">
      <c r="A1335" s="178">
        <v>1232</v>
      </c>
      <c r="B1335" s="287" t="s">
        <v>591</v>
      </c>
      <c r="C1335" s="50" t="s">
        <v>999</v>
      </c>
      <c r="D1335" s="106" t="s">
        <v>15</v>
      </c>
      <c r="E1335" s="106">
        <v>1</v>
      </c>
      <c r="F1335" s="67">
        <v>4200</v>
      </c>
      <c r="G1335" s="3" t="s">
        <v>99</v>
      </c>
      <c r="H1335" s="25"/>
    </row>
    <row r="1336" spans="1:10" s="117" customFormat="1" x14ac:dyDescent="0.3">
      <c r="A1336" s="178">
        <v>1233</v>
      </c>
      <c r="B1336" s="287" t="s">
        <v>996</v>
      </c>
      <c r="C1336" s="50" t="s">
        <v>999</v>
      </c>
      <c r="D1336" s="106" t="s">
        <v>15</v>
      </c>
      <c r="E1336" s="106">
        <v>1</v>
      </c>
      <c r="F1336" s="67">
        <v>4200</v>
      </c>
      <c r="G1336" s="193" t="s">
        <v>100</v>
      </c>
      <c r="H1336" s="25"/>
    </row>
    <row r="1337" spans="1:10" s="117" customFormat="1" x14ac:dyDescent="0.3">
      <c r="A1337" s="178">
        <v>1234</v>
      </c>
      <c r="B1337" s="287" t="s">
        <v>997</v>
      </c>
      <c r="C1337" s="50" t="s">
        <v>999</v>
      </c>
      <c r="D1337" s="106" t="s">
        <v>15</v>
      </c>
      <c r="E1337" s="106">
        <v>1</v>
      </c>
      <c r="F1337" s="67">
        <v>4200</v>
      </c>
      <c r="G1337" s="193" t="s">
        <v>100</v>
      </c>
      <c r="H1337" s="25"/>
    </row>
    <row r="1338" spans="1:10" s="117" customFormat="1" x14ac:dyDescent="0.3">
      <c r="A1338" s="178">
        <v>1235</v>
      </c>
      <c r="B1338" s="287" t="s">
        <v>998</v>
      </c>
      <c r="C1338" s="50" t="s">
        <v>1017</v>
      </c>
      <c r="D1338" s="106" t="s">
        <v>9</v>
      </c>
      <c r="E1338" s="106">
        <v>15</v>
      </c>
      <c r="F1338" s="67">
        <v>2550</v>
      </c>
      <c r="G1338" s="3" t="s">
        <v>99</v>
      </c>
      <c r="H1338" s="25"/>
    </row>
    <row r="1339" spans="1:10" s="117" customFormat="1" ht="39.6" x14ac:dyDescent="0.3">
      <c r="A1339" s="178">
        <v>1236</v>
      </c>
      <c r="B1339" s="287" t="s">
        <v>1016</v>
      </c>
      <c r="C1339" s="50" t="s">
        <v>1095</v>
      </c>
      <c r="D1339" s="106" t="s">
        <v>15</v>
      </c>
      <c r="E1339" s="106">
        <v>1</v>
      </c>
      <c r="F1339" s="67">
        <v>3200</v>
      </c>
      <c r="G1339" s="193" t="s">
        <v>100</v>
      </c>
      <c r="H1339" s="25"/>
    </row>
    <row r="1340" spans="1:10" s="117" customFormat="1" ht="15.6" x14ac:dyDescent="0.3">
      <c r="A1340" s="178">
        <v>1237</v>
      </c>
      <c r="B1340" s="287" t="s">
        <v>1102</v>
      </c>
      <c r="C1340" s="138"/>
      <c r="D1340" s="139"/>
      <c r="E1340" s="139"/>
      <c r="F1340" s="67">
        <v>595496</v>
      </c>
      <c r="G1340" s="3"/>
      <c r="H1340" s="25"/>
    </row>
    <row r="1341" spans="1:10" s="1" customFormat="1" x14ac:dyDescent="0.3">
      <c r="A1341" s="178">
        <v>1238</v>
      </c>
      <c r="B1341" s="333" t="s">
        <v>27</v>
      </c>
      <c r="C1341" s="4"/>
      <c r="D1341" s="4"/>
      <c r="E1341" s="80"/>
      <c r="F1341" s="29">
        <v>240000</v>
      </c>
      <c r="G1341" s="4"/>
      <c r="H1341" s="25"/>
    </row>
    <row r="1342" spans="1:10" s="1" customFormat="1" x14ac:dyDescent="0.3">
      <c r="A1342" s="178">
        <v>1239</v>
      </c>
      <c r="B1342" s="282" t="s">
        <v>13</v>
      </c>
      <c r="C1342" s="57"/>
      <c r="D1342" s="4"/>
      <c r="E1342" s="80"/>
      <c r="F1342" s="29">
        <f>SUM(F1320:F1341)</f>
        <v>1077503.45</v>
      </c>
      <c r="G1342" s="4"/>
      <c r="H1342" s="25"/>
    </row>
    <row r="1343" spans="1:10" s="1" customFormat="1" x14ac:dyDescent="0.3">
      <c r="A1343" s="178"/>
      <c r="B1343" s="282" t="s">
        <v>151</v>
      </c>
      <c r="C1343" s="16" t="s">
        <v>35</v>
      </c>
      <c r="D1343" s="55"/>
      <c r="E1343" s="85"/>
      <c r="F1343" s="59">
        <v>2000000</v>
      </c>
      <c r="G1343" s="4"/>
      <c r="H1343" s="25"/>
    </row>
    <row r="1344" spans="1:10" x14ac:dyDescent="0.3">
      <c r="A1344" s="178"/>
      <c r="C1344" s="45" t="s">
        <v>36</v>
      </c>
      <c r="D1344" s="4"/>
      <c r="E1344" s="80"/>
      <c r="F1344" s="29">
        <v>3500000</v>
      </c>
      <c r="G1344" s="2"/>
      <c r="H1344" s="25"/>
      <c r="J1344" s="84"/>
    </row>
    <row r="1345" spans="1:8" x14ac:dyDescent="0.3">
      <c r="A1345" s="178"/>
      <c r="B1345" s="282"/>
      <c r="C1345" s="45" t="s">
        <v>37</v>
      </c>
      <c r="D1345" s="22"/>
      <c r="E1345" s="86"/>
      <c r="F1345" s="58">
        <v>3500000</v>
      </c>
      <c r="G1345" s="22"/>
      <c r="H1345" s="25"/>
    </row>
    <row r="1346" spans="1:8" s="1" customFormat="1" x14ac:dyDescent="0.3">
      <c r="A1346" s="178"/>
      <c r="B1346" s="351"/>
      <c r="C1346" s="45" t="s">
        <v>158</v>
      </c>
      <c r="D1346" s="22"/>
      <c r="E1346" s="86"/>
      <c r="F1346" s="58">
        <v>1265279</v>
      </c>
      <c r="G1346" s="22"/>
      <c r="H1346" s="25"/>
    </row>
    <row r="1347" spans="1:8" x14ac:dyDescent="0.3">
      <c r="A1347" s="140"/>
      <c r="B1347" s="351"/>
      <c r="C1347" s="91"/>
      <c r="D1347" s="22"/>
      <c r="E1347" s="86"/>
      <c r="F1347" s="58">
        <f>SUM(F1343:F1346)</f>
        <v>10265279</v>
      </c>
      <c r="G1347" s="22"/>
      <c r="H1347" s="25"/>
    </row>
    <row r="1348" spans="1:8" x14ac:dyDescent="0.3">
      <c r="A1348" s="129"/>
      <c r="C1348" s="5"/>
      <c r="D1348" s="5"/>
      <c r="E1348" s="87"/>
      <c r="F1348" s="167"/>
      <c r="G1348" s="60"/>
    </row>
    <row r="1349" spans="1:8" x14ac:dyDescent="0.3">
      <c r="A1349" s="18"/>
      <c r="C1349" s="5"/>
      <c r="D1349" s="5"/>
      <c r="E1349" s="87"/>
      <c r="F1349" s="167"/>
      <c r="G1349" s="60"/>
    </row>
    <row r="1350" spans="1:8" x14ac:dyDescent="0.3">
      <c r="A1350" s="18"/>
      <c r="C1350" s="5"/>
      <c r="D1350" s="168"/>
      <c r="E1350" s="87"/>
      <c r="F1350" s="167"/>
      <c r="G1350" s="167"/>
    </row>
    <row r="1351" spans="1:8" x14ac:dyDescent="0.3">
      <c r="A1351" s="5"/>
      <c r="C1351" s="5"/>
      <c r="D1351" s="5"/>
      <c r="E1351" s="87"/>
      <c r="F1351" s="5"/>
      <c r="G1351" s="5"/>
    </row>
    <row r="1352" spans="1:8" x14ac:dyDescent="0.3">
      <c r="A1352" s="5"/>
      <c r="C1352" s="5"/>
      <c r="D1352" s="5"/>
      <c r="E1352" s="87"/>
      <c r="F1352" s="5"/>
      <c r="G1352" s="5"/>
    </row>
    <row r="1353" spans="1:8" x14ac:dyDescent="0.3">
      <c r="A1353" s="5"/>
      <c r="D1353" s="5"/>
      <c r="E1353" s="87"/>
      <c r="F1353" s="5"/>
      <c r="G1353" s="5"/>
    </row>
  </sheetData>
  <mergeCells count="25">
    <mergeCell ref="A2:E2"/>
    <mergeCell ref="A3:G3"/>
    <mergeCell ref="A6:G6"/>
    <mergeCell ref="B7:C7"/>
    <mergeCell ref="B8:G8"/>
    <mergeCell ref="B586:G586"/>
    <mergeCell ref="B471:G471"/>
    <mergeCell ref="F1260:F1305"/>
    <mergeCell ref="G1260:G1305"/>
    <mergeCell ref="F1213:F1258"/>
    <mergeCell ref="G1213:G1259"/>
    <mergeCell ref="A9:G9"/>
    <mergeCell ref="B436:G436"/>
    <mergeCell ref="B314:G314"/>
    <mergeCell ref="B139:G139"/>
    <mergeCell ref="B198:G198"/>
    <mergeCell ref="B227:G227"/>
    <mergeCell ref="A1214:A1258"/>
    <mergeCell ref="C1213:C1257"/>
    <mergeCell ref="C1259:C1305"/>
    <mergeCell ref="D1260:D1305"/>
    <mergeCell ref="E1260:E1305"/>
    <mergeCell ref="D1213:D1259"/>
    <mergeCell ref="E1213:E1259"/>
    <mergeCell ref="A1260:A1305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rowBreaks count="13" manualBreakCount="13">
    <brk id="31" max="16383" man="1"/>
    <brk id="470" max="16383" man="1"/>
    <brk id="485" max="16383" man="1"/>
    <brk id="527" max="10" man="1"/>
    <brk id="575" max="9" man="1"/>
    <brk id="1205" max="16383" man="1"/>
    <brk id="1223" max="10" man="1"/>
    <brk id="1277" max="10" man="1"/>
    <brk id="1315" max="16383" man="1"/>
    <brk id="1318" max="16383" man="1"/>
    <brk id="1329" max="16383" man="1"/>
    <brk id="1352" max="16383" man="1"/>
    <brk id="1353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Кулеш Вероника Владимировна</dc:creator>
  <cp:lastModifiedBy>Сектор по работе с населением</cp:lastModifiedBy>
  <cp:lastPrinted>2024-12-30T11:12:40Z</cp:lastPrinted>
  <dcterms:created xsi:type="dcterms:W3CDTF">2021-12-20T07:19:56Z</dcterms:created>
  <dcterms:modified xsi:type="dcterms:W3CDTF">2025-01-03T09:01:50Z</dcterms:modified>
</cp:coreProperties>
</file>