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OLDUSER\Desktop\Татьяна\Размещение на сайте\"/>
    </mc:Choice>
  </mc:AlternateContent>
  <xr:revisionPtr revIDLastSave="0" documentId="8_{CF8DC254-CC26-4E1B-9573-86DAB408145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жэу 6 прейскурант" sheetId="1" r:id="rId1"/>
  </sheets>
  <externalReferences>
    <externalReference r:id="rId2"/>
  </externalReferences>
  <definedNames>
    <definedName name="_xlnm.Print_Area" localSheetId="0">'жэу 6 прейскурант'!$A$1:$H$56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G12" i="1"/>
  <c r="H12" i="1"/>
  <c r="F13" i="1"/>
  <c r="G13" i="1"/>
  <c r="H13" i="1"/>
  <c r="F14" i="1"/>
  <c r="G14" i="1"/>
  <c r="H14" i="1"/>
  <c r="F15" i="1"/>
  <c r="G15" i="1"/>
  <c r="H15" i="1"/>
  <c r="F16" i="1"/>
  <c r="G16" i="1"/>
  <c r="H16" i="1"/>
  <c r="F17" i="1"/>
  <c r="G17" i="1"/>
  <c r="H17" i="1"/>
  <c r="F18" i="1"/>
  <c r="G18" i="1"/>
  <c r="H18" i="1"/>
  <c r="F19" i="1"/>
  <c r="G19" i="1"/>
  <c r="H19" i="1"/>
  <c r="F20" i="1"/>
  <c r="G20" i="1"/>
  <c r="H20" i="1"/>
  <c r="F21" i="1"/>
  <c r="G21" i="1"/>
  <c r="H21" i="1"/>
  <c r="F22" i="1"/>
  <c r="G22" i="1"/>
  <c r="H22" i="1"/>
  <c r="F23" i="1"/>
  <c r="G23" i="1"/>
  <c r="H23" i="1"/>
  <c r="F24" i="1"/>
  <c r="G24" i="1"/>
  <c r="H24" i="1"/>
  <c r="F25" i="1"/>
  <c r="G25" i="1"/>
  <c r="H25" i="1"/>
  <c r="F26" i="1"/>
  <c r="G26" i="1"/>
  <c r="H26" i="1"/>
  <c r="F27" i="1"/>
  <c r="G27" i="1"/>
  <c r="H27" i="1"/>
  <c r="F28" i="1"/>
  <c r="G28" i="1"/>
  <c r="H28" i="1"/>
  <c r="F29" i="1"/>
  <c r="G29" i="1"/>
  <c r="H29" i="1"/>
  <c r="F30" i="1"/>
  <c r="G30" i="1"/>
  <c r="H30" i="1"/>
  <c r="F31" i="1"/>
  <c r="G31" i="1"/>
  <c r="H31" i="1"/>
  <c r="F32" i="1"/>
  <c r="G32" i="1"/>
  <c r="H32" i="1"/>
  <c r="F33" i="1"/>
  <c r="G33" i="1"/>
  <c r="H33" i="1"/>
  <c r="F34" i="1"/>
  <c r="G34" i="1"/>
  <c r="H34" i="1"/>
  <c r="F35" i="1"/>
  <c r="G35" i="1"/>
  <c r="H35" i="1"/>
  <c r="F36" i="1"/>
  <c r="G36" i="1"/>
  <c r="H36" i="1"/>
  <c r="F37" i="1"/>
  <c r="G37" i="1"/>
  <c r="H37" i="1"/>
  <c r="F38" i="1"/>
  <c r="G38" i="1"/>
  <c r="H38" i="1"/>
  <c r="F39" i="1"/>
  <c r="G39" i="1"/>
  <c r="H39" i="1"/>
  <c r="F40" i="1"/>
  <c r="G40" i="1"/>
  <c r="H40" i="1"/>
  <c r="F41" i="1"/>
  <c r="G41" i="1"/>
  <c r="H41" i="1"/>
  <c r="F42" i="1"/>
  <c r="G42" i="1"/>
  <c r="H42" i="1"/>
  <c r="F43" i="1"/>
  <c r="G43" i="1"/>
  <c r="H43" i="1"/>
  <c r="F44" i="1"/>
  <c r="G44" i="1"/>
  <c r="H44" i="1"/>
  <c r="F45" i="1"/>
  <c r="G45" i="1"/>
  <c r="H45" i="1"/>
  <c r="F46" i="1"/>
  <c r="G46" i="1"/>
  <c r="H46" i="1"/>
  <c r="F47" i="1"/>
  <c r="G47" i="1"/>
  <c r="H47" i="1"/>
  <c r="F48" i="1"/>
  <c r="G48" i="1"/>
  <c r="H48" i="1"/>
  <c r="F49" i="1"/>
  <c r="G49" i="1"/>
  <c r="H49" i="1"/>
  <c r="F50" i="1"/>
  <c r="G50" i="1"/>
  <c r="H50" i="1"/>
  <c r="F51" i="1"/>
  <c r="G51" i="1"/>
  <c r="H51" i="1"/>
  <c r="F52" i="1"/>
  <c r="G52" i="1"/>
  <c r="H52" i="1"/>
  <c r="F53" i="1"/>
  <c r="G53" i="1"/>
  <c r="H53" i="1"/>
  <c r="F54" i="1"/>
  <c r="G54" i="1"/>
  <c r="H54" i="1"/>
</calcChain>
</file>

<file path=xl/sharedStrings.xml><?xml version="1.0" encoding="utf-8"?>
<sst xmlns="http://schemas.openxmlformats.org/spreadsheetml/2006/main" count="144" uniqueCount="118">
  <si>
    <t>лицевой счет</t>
  </si>
  <si>
    <t>Приостановление (возобновление) оказания ЖКУ</t>
  </si>
  <si>
    <t>11-24</t>
  </si>
  <si>
    <t>блок</t>
  </si>
  <si>
    <t>Смена блока (выключатель+переключатель+розетка)</t>
  </si>
  <si>
    <t>11-40</t>
  </si>
  <si>
    <t>автомат</t>
  </si>
  <si>
    <t>Замена автоматов квартирных</t>
  </si>
  <si>
    <t>11-34</t>
  </si>
  <si>
    <t>прибор</t>
  </si>
  <si>
    <t>Смена смесителя для ванны с душевой сеткой</t>
  </si>
  <si>
    <t>10-60</t>
  </si>
  <si>
    <t>обследование</t>
  </si>
  <si>
    <t>Проведение обследования и консультация специалиста, обследование при залитии квартиры для определения ущерба</t>
  </si>
  <si>
    <t>12-39-4</t>
  </si>
  <si>
    <t>эл.разводка квартиры</t>
  </si>
  <si>
    <t>Обследование и определение причин неисправностей в электросети квартиры</t>
  </si>
  <si>
    <t>11-28</t>
  </si>
  <si>
    <t>Проведение обследования и консультация другими специалистами</t>
  </si>
  <si>
    <t>12-39-3</t>
  </si>
  <si>
    <t>Проведение обследования и консультация специалиста: консультация и обследование сантехником</t>
  </si>
  <si>
    <t>12-39-2</t>
  </si>
  <si>
    <t>Проведение обследования и консультация специалиста: консультация и обследование электриком</t>
  </si>
  <si>
    <t>12-39-1</t>
  </si>
  <si>
    <t xml:space="preserve"> смета</t>
  </si>
  <si>
    <t>Составление смет на ремонтно-строительные работы при бытовых залитиях</t>
  </si>
  <si>
    <t>хронометраж</t>
  </si>
  <si>
    <t xml:space="preserve"> шт.</t>
  </si>
  <si>
    <t>Смена розетки</t>
  </si>
  <si>
    <t>11-42</t>
  </si>
  <si>
    <t>Замена выключателя одинарного, двойного</t>
  </si>
  <si>
    <t>11-32</t>
  </si>
  <si>
    <t>Смена полотенцесушителя</t>
  </si>
  <si>
    <t>10-85</t>
  </si>
  <si>
    <t>Установка заглушек</t>
  </si>
  <si>
    <t>10-70</t>
  </si>
  <si>
    <t>выпуск</t>
  </si>
  <si>
    <t>Смена выпуска для ванны</t>
  </si>
  <si>
    <t>10-84</t>
  </si>
  <si>
    <t>Смена обвязки для ванны</t>
  </si>
  <si>
    <t>10-61</t>
  </si>
  <si>
    <t>Регулировка смывного бачка без ремонта</t>
  </si>
  <si>
    <t>10-43</t>
  </si>
  <si>
    <t>Перепаковка соединительных частей индивидуального прибора учета воды</t>
  </si>
  <si>
    <t>10-240</t>
  </si>
  <si>
    <t>сифон</t>
  </si>
  <si>
    <t>Перепаковка соединительных частей сифона</t>
  </si>
  <si>
    <t>10-239</t>
  </si>
  <si>
    <t>полотенце- сушитель</t>
  </si>
  <si>
    <t>Перепаковка соединительных частей полотенцесушителя</t>
  </si>
  <si>
    <t>10-238</t>
  </si>
  <si>
    <t>шт.</t>
  </si>
  <si>
    <t>Смена прокладки для водоразборных кранов, душа, бачка унитаза с учетом сборки и разборки оборудования</t>
  </si>
  <si>
    <t>10-50</t>
  </si>
  <si>
    <t>Смена подводки ХГВ (замена гибкой подводки к санитарному прибору)</t>
  </si>
  <si>
    <t>10-55</t>
  </si>
  <si>
    <t xml:space="preserve">м </t>
  </si>
  <si>
    <t>Прочистка трубопроводов внутренней канализации</t>
  </si>
  <si>
    <t>10-48</t>
  </si>
  <si>
    <t xml:space="preserve">Ремонт смывного бачка с регулировкой на месте со сменой  деталей из резины, поплавкового или спускового клапана </t>
  </si>
  <si>
    <t>10-42</t>
  </si>
  <si>
    <t xml:space="preserve">Смена смесителя для ванны </t>
  </si>
  <si>
    <t>10-39</t>
  </si>
  <si>
    <t>Смена смесителя настольного для умывальников, моек или раковин</t>
  </si>
  <si>
    <t>10-38</t>
  </si>
  <si>
    <t>Установка кронштейнов под санитарные приборы</t>
  </si>
  <si>
    <t>10-71</t>
  </si>
  <si>
    <t>Смена кронштейнов под санитарные приборы</t>
  </si>
  <si>
    <t>10-36</t>
  </si>
  <si>
    <t>Смена сифона к санитарному прибору</t>
  </si>
  <si>
    <t>10-35</t>
  </si>
  <si>
    <t>Смена манжеты к унитазу</t>
  </si>
  <si>
    <t>10-30</t>
  </si>
  <si>
    <t>Смена ванны</t>
  </si>
  <si>
    <t>10-28</t>
  </si>
  <si>
    <t>Смена мойки</t>
  </si>
  <si>
    <t>10-26</t>
  </si>
  <si>
    <t>Смена раковины</t>
  </si>
  <si>
    <t>10-25</t>
  </si>
  <si>
    <t>Смена умывальника</t>
  </si>
  <si>
    <t>10-24</t>
  </si>
  <si>
    <t>Смена бачка</t>
  </si>
  <si>
    <t>10-33</t>
  </si>
  <si>
    <t>Смена унитаза типа "Компакт"</t>
  </si>
  <si>
    <t>10-74</t>
  </si>
  <si>
    <t>стояк</t>
  </si>
  <si>
    <t>Отключение воды по стояку (12 эт. и выше)</t>
  </si>
  <si>
    <t>10-16</t>
  </si>
  <si>
    <t>Отключение воды по стояку (9 эт.)</t>
  </si>
  <si>
    <t>10-15</t>
  </si>
  <si>
    <t>кран</t>
  </si>
  <si>
    <t>Замена шарового крана</t>
  </si>
  <si>
    <t>10-79</t>
  </si>
  <si>
    <t>вентиль</t>
  </si>
  <si>
    <t>Замена вентиля</t>
  </si>
  <si>
    <t>10-12</t>
  </si>
  <si>
    <t>Ремонт вентиля</t>
  </si>
  <si>
    <t>10-13</t>
  </si>
  <si>
    <t>м</t>
  </si>
  <si>
    <t>Замена участка канализационного трубопровода</t>
  </si>
  <si>
    <t>10-10</t>
  </si>
  <si>
    <t>Смена головки вентиля</t>
  </si>
  <si>
    <t>10-51</t>
  </si>
  <si>
    <t>ЧТС</t>
  </si>
  <si>
    <t>норма времени</t>
  </si>
  <si>
    <t>Тариф, рублей</t>
  </si>
  <si>
    <t xml:space="preserve">Единица измерения </t>
  </si>
  <si>
    <t>Наименование работы (услуги)</t>
  </si>
  <si>
    <t xml:space="preserve">Обосно-вание </t>
  </si>
  <si>
    <t>№ п/п</t>
  </si>
  <si>
    <t>вводится с 01 февраля 2026 г.</t>
  </si>
  <si>
    <t>(без стоимости материалов)</t>
  </si>
  <si>
    <t>на оказание платных услуг по заказам населения</t>
  </si>
  <si>
    <t>Государственного предприятия "ЖЭУ № 6 Первомайского района г. Минска"</t>
  </si>
  <si>
    <t>ПРЕЙСКУРАНТ ЦЕН (ТАРИФОВ)</t>
  </si>
  <si>
    <t>от «26» января 2026 г. № 21</t>
  </si>
  <si>
    <t xml:space="preserve">Приказ ГП "ЖЭУ № 6 Первомайского района г.Минска" </t>
  </si>
  <si>
    <t>Утверждено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</si>
</sst>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Fill="1"/>
    <xf numFmtId="0" fontId="2" fillId="0" borderId="0" xfId="0" applyFont="1" applyFill="1" applyAlignment="1">
      <alignment vertical="top" wrapText="1"/>
    </xf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vertical="top" wrapText="1"/>
    </xf>
    <xf numFmtId="0" fontId="4" fillId="0" borderId="0" xfId="0" applyFont="1"/>
    <xf numFmtId="164" fontId="3" fillId="0" borderId="0" xfId="0" applyNumberFormat="1" applyFont="1" applyFill="1"/>
    <xf numFmtId="4" fontId="4" fillId="0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justify"/>
    </xf>
    <xf numFmtId="0" fontId="4" fillId="0" borderId="1" xfId="0" applyFont="1" applyBorder="1" applyAlignment="1">
      <alignment horizontal="center" vertical="justify"/>
    </xf>
    <xf numFmtId="0" fontId="2" fillId="0" borderId="0" xfId="0" applyFont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" fontId="2" fillId="0" borderId="0" xfId="0" applyNumberFormat="1" applyFont="1"/>
    <xf numFmtId="0" fontId="4" fillId="3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64" fontId="2" fillId="0" borderId="0" xfId="0" applyNumberFormat="1" applyFont="1" applyAlignment="1">
      <alignment vertical="top"/>
    </xf>
    <xf numFmtId="0" fontId="2" fillId="2" borderId="0" xfId="0" applyFont="1" applyFill="1" applyAlignment="1">
      <alignment horizontal="center" vertical="top"/>
    </xf>
    <xf numFmtId="0" fontId="2" fillId="3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left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2" fillId="0" borderId="0" xfId="0" applyFont="1" applyAlignment="1"/>
    <xf numFmtId="0" fontId="12" fillId="2" borderId="0" xfId="0" applyFont="1" applyFill="1" applyAlignment="1">
      <alignment wrapText="1"/>
    </xf>
    <xf numFmtId="0" fontId="12" fillId="3" borderId="0" xfId="0" applyFont="1" applyFill="1" applyAlignment="1">
      <alignment wrapText="1"/>
    </xf>
    <xf numFmtId="0" fontId="13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2" fillId="0" borderId="0" xfId="0" applyFont="1" applyBorder="1"/>
    <xf numFmtId="164" fontId="2" fillId="0" borderId="0" xfId="0" applyNumberFormat="1" applyFont="1" applyBorder="1"/>
    <xf numFmtId="4" fontId="4" fillId="0" borderId="0" xfId="0" applyNumberFormat="1" applyFont="1" applyFill="1" applyBorder="1" applyAlignment="1">
      <alignment horizontal="center" vertical="center"/>
    </xf>
    <xf numFmtId="164" fontId="2" fillId="0" borderId="0" xfId="1" applyNumberFormat="1" applyFont="1" applyBorder="1"/>
    <xf numFmtId="164" fontId="2" fillId="0" borderId="0" xfId="1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4" fontId="4" fillId="4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12" fillId="0" borderId="0" xfId="0" applyFont="1" applyAlignment="1">
      <alignment horizontal="left" wrapText="1"/>
    </xf>
    <xf numFmtId="0" fontId="4" fillId="0" borderId="3" xfId="0" applyFont="1" applyFill="1" applyBorder="1" applyAlignment="1">
      <alignment horizontal="left" vertical="top" wrapText="1" indent="1"/>
    </xf>
    <xf numFmtId="0" fontId="4" fillId="0" borderId="2" xfId="0" applyFont="1" applyFill="1" applyBorder="1" applyAlignment="1">
      <alignment horizontal="left" vertical="top" wrapText="1" indent="1"/>
    </xf>
    <xf numFmtId="0" fontId="4" fillId="0" borderId="3" xfId="0" applyFont="1" applyFill="1" applyBorder="1" applyAlignment="1">
      <alignment horizontal="left" vertical="center" wrapText="1" indent="1"/>
    </xf>
    <xf numFmtId="0" fontId="4" fillId="0" borderId="2" xfId="0" applyFont="1" applyFill="1" applyBorder="1" applyAlignment="1">
      <alignment horizontal="left" vertical="center" wrapText="1" indent="1"/>
    </xf>
    <xf numFmtId="0" fontId="4" fillId="0" borderId="3" xfId="0" applyFont="1" applyFill="1" applyBorder="1" applyAlignment="1">
      <alignment horizontal="left" wrapText="1" indent="1"/>
    </xf>
    <xf numFmtId="0" fontId="4" fillId="0" borderId="2" xfId="0" applyFont="1" applyFill="1" applyBorder="1" applyAlignment="1">
      <alignment horizontal="left" wrapText="1" inden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6;&#1069;&#1059;%206\&#1082;&#1072;&#1083;&#1100;&#1082;&#1091;&#1083;&#1103;&#1094;&#1080;&#1103;%20&#1073;&#1099;&#1090;\2026\&#1089;%20&#1103;&#1085;&#1074;&#1072;&#1088;&#1103;\&#1050;&#1072;&#1083;&#1100;&#1082;&#1091;&#1083;&#1103;&#1094;&#1080;&#1103;%20%20&#1073;&#1099;&#1090;%20%20&#1046;&#1069;&#1059;%2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Смена головки вентиля ОБРАЗЕЦ"/>
      <sheetName val="2 Канализ.трубопров."/>
      <sheetName val="3 Шар.кран 3 шт."/>
      <sheetName val="4 Отключ.воды 2 шт."/>
      <sheetName val="5 Смена унитаз 2 шт."/>
      <sheetName val="6.Мойка 3 шт."/>
      <sheetName val="7 Ванна"/>
      <sheetName val="8 Манжета"/>
      <sheetName val="9 Сифон"/>
      <sheetName val="10 Кроншт.2 шт."/>
      <sheetName val="11 Смеситель мойка"/>
      <sheetName val="12 Смесит ванна"/>
      <sheetName val="13 Бачок"/>
      <sheetName val="14 внутр.канализ"/>
      <sheetName val="15 Подводка ХГВ"/>
      <sheetName val="16 Прокладка"/>
      <sheetName val="17 Перепаковка 3 шт"/>
      <sheetName val="18 Регул.бачка"/>
      <sheetName val="19 Выпуск ванна 2 шт"/>
      <sheetName val="20 Заглушки"/>
      <sheetName val="21 Полотенцесуш."/>
      <sheetName val=".....ВЫКЛЮЧАТЕЛЬ 11-32"/>
      <sheetName val=".....РОЗЕТКА 11-42"/>
      <sheetName val="26 Консульт.электрик"/>
      <sheetName val="27 Консульт сантех."/>
      <sheetName val="27А Консульт ДР.СПЕЦ "/>
      <sheetName val="28 электросеть"/>
      <sheetName val="29 Консульт.залитие"/>
      <sheetName val="22 Автоматы"/>
      <sheetName val="24 Смена БЛОКА "/>
      <sheetName val="12 Смесит ванна с душевой се"/>
      <sheetName val="25 Сметы залитие !!"/>
      <sheetName val="приостановлен.жку"/>
      <sheetName val="жэу 6 прейскурант"/>
    </sheetNames>
    <sheetDataSet>
      <sheetData sheetId="0">
        <row r="14">
          <cell r="F14">
            <v>2.0499999999999998</v>
          </cell>
        </row>
        <row r="19">
          <cell r="F19">
            <v>0.35</v>
          </cell>
        </row>
        <row r="28">
          <cell r="F28">
            <v>8.5399999999999991</v>
          </cell>
        </row>
      </sheetData>
      <sheetData sheetId="1">
        <row r="14">
          <cell r="F14">
            <v>2.0499999999999998</v>
          </cell>
        </row>
        <row r="19">
          <cell r="F19">
            <v>1.1399999999999999</v>
          </cell>
        </row>
        <row r="28">
          <cell r="F28">
            <v>27.85</v>
          </cell>
        </row>
      </sheetData>
      <sheetData sheetId="2">
        <row r="14">
          <cell r="F14">
            <v>2.0499999999999998</v>
          </cell>
          <cell r="M14">
            <v>2.0499999999999998</v>
          </cell>
          <cell r="T14">
            <v>2.0499999999999998</v>
          </cell>
        </row>
        <row r="19">
          <cell r="F19">
            <v>0.32</v>
          </cell>
          <cell r="M19">
            <v>0.82</v>
          </cell>
          <cell r="T19">
            <v>0.6</v>
          </cell>
        </row>
        <row r="28">
          <cell r="F28">
            <v>7.8299999999999992</v>
          </cell>
          <cell r="M28">
            <v>20.04</v>
          </cell>
          <cell r="T28">
            <v>14.659999999999998</v>
          </cell>
        </row>
      </sheetData>
      <sheetData sheetId="3">
        <row r="14">
          <cell r="F14">
            <v>1.9</v>
          </cell>
          <cell r="M14">
            <v>1.9</v>
          </cell>
        </row>
        <row r="19">
          <cell r="F19">
            <v>0.6</v>
          </cell>
          <cell r="M19">
            <v>0.7</v>
          </cell>
        </row>
        <row r="28">
          <cell r="F28">
            <v>13.56</v>
          </cell>
          <cell r="M28">
            <v>15.819999999999999</v>
          </cell>
        </row>
      </sheetData>
      <sheetData sheetId="4">
        <row r="14">
          <cell r="F14">
            <v>2.0499999999999998</v>
          </cell>
          <cell r="M14">
            <v>2.0499999999999998</v>
          </cell>
        </row>
        <row r="19">
          <cell r="F19">
            <v>2.7</v>
          </cell>
          <cell r="M19">
            <v>1.0900000000000001</v>
          </cell>
        </row>
        <row r="28">
          <cell r="F28">
            <v>65.990000000000009</v>
          </cell>
          <cell r="M28">
            <v>26.619999999999997</v>
          </cell>
        </row>
      </sheetData>
      <sheetData sheetId="5">
        <row r="14">
          <cell r="F14">
            <v>2.0499999999999998</v>
          </cell>
          <cell r="M14">
            <v>2.0499999999999998</v>
          </cell>
          <cell r="T14">
            <v>2.0499999999999998</v>
          </cell>
        </row>
        <row r="19">
          <cell r="F19">
            <v>2</v>
          </cell>
          <cell r="M19">
            <v>1.26</v>
          </cell>
          <cell r="T19">
            <v>2.1</v>
          </cell>
        </row>
        <row r="28">
          <cell r="F28">
            <v>48.879999999999995</v>
          </cell>
          <cell r="M28">
            <v>30.8</v>
          </cell>
          <cell r="T28">
            <v>51.320000000000007</v>
          </cell>
        </row>
      </sheetData>
      <sheetData sheetId="6">
        <row r="14">
          <cell r="F14">
            <v>2.0499999999999998</v>
          </cell>
        </row>
        <row r="19">
          <cell r="F19">
            <v>5.03</v>
          </cell>
        </row>
        <row r="28">
          <cell r="F28">
            <v>122.93</v>
          </cell>
        </row>
      </sheetData>
      <sheetData sheetId="7">
        <row r="14">
          <cell r="F14">
            <v>1.9</v>
          </cell>
        </row>
        <row r="19">
          <cell r="F19">
            <v>0.8</v>
          </cell>
        </row>
        <row r="28">
          <cell r="F28">
            <v>18.080000000000002</v>
          </cell>
        </row>
      </sheetData>
      <sheetData sheetId="8">
        <row r="14">
          <cell r="F14">
            <v>2.0499999999999998</v>
          </cell>
        </row>
        <row r="19">
          <cell r="F19">
            <v>0.72</v>
          </cell>
        </row>
        <row r="28">
          <cell r="F28">
            <v>17.599999999999998</v>
          </cell>
        </row>
      </sheetData>
      <sheetData sheetId="9">
        <row r="14">
          <cell r="F14">
            <v>1.9</v>
          </cell>
          <cell r="M14">
            <v>1.9</v>
          </cell>
        </row>
        <row r="19">
          <cell r="F19">
            <v>0.35</v>
          </cell>
          <cell r="M19">
            <v>1.1000000000000001</v>
          </cell>
        </row>
        <row r="28">
          <cell r="F28">
            <v>7.9099999999999993</v>
          </cell>
          <cell r="M28">
            <v>24.86</v>
          </cell>
        </row>
      </sheetData>
      <sheetData sheetId="10">
        <row r="14">
          <cell r="F14">
            <v>2.0499999999999998</v>
          </cell>
        </row>
        <row r="19">
          <cell r="F19">
            <v>1.8</v>
          </cell>
        </row>
        <row r="28">
          <cell r="F28">
            <v>43.980000000000004</v>
          </cell>
        </row>
      </sheetData>
      <sheetData sheetId="11">
        <row r="14">
          <cell r="F14">
            <v>2.0499999999999998</v>
          </cell>
        </row>
        <row r="19">
          <cell r="F19">
            <v>1.3</v>
          </cell>
        </row>
        <row r="28">
          <cell r="F28">
            <v>31.759999999999998</v>
          </cell>
        </row>
      </sheetData>
      <sheetData sheetId="12">
        <row r="14">
          <cell r="F14">
            <v>2.0499999999999998</v>
          </cell>
        </row>
        <row r="19">
          <cell r="F19">
            <v>0.85</v>
          </cell>
        </row>
        <row r="28">
          <cell r="F28">
            <v>20.78</v>
          </cell>
        </row>
      </sheetData>
      <sheetData sheetId="13">
        <row r="14">
          <cell r="F14">
            <v>1.76</v>
          </cell>
        </row>
        <row r="19">
          <cell r="F19">
            <v>0.27</v>
          </cell>
        </row>
        <row r="28">
          <cell r="F28">
            <v>5.67</v>
          </cell>
        </row>
      </sheetData>
      <sheetData sheetId="14">
        <row r="14">
          <cell r="F14">
            <v>2.0499999999999998</v>
          </cell>
        </row>
        <row r="19">
          <cell r="F19">
            <v>0.33</v>
          </cell>
        </row>
        <row r="28">
          <cell r="F28">
            <v>8.07</v>
          </cell>
        </row>
      </sheetData>
      <sheetData sheetId="15">
        <row r="14">
          <cell r="F14">
            <v>1.9</v>
          </cell>
        </row>
        <row r="19">
          <cell r="F19">
            <v>0.42</v>
          </cell>
        </row>
        <row r="28">
          <cell r="F28">
            <v>9.4899999999999984</v>
          </cell>
        </row>
      </sheetData>
      <sheetData sheetId="16">
        <row r="14">
          <cell r="F14">
            <v>1.9</v>
          </cell>
          <cell r="M14">
            <v>1.9</v>
          </cell>
          <cell r="T14">
            <v>2.0499999999999998</v>
          </cell>
        </row>
        <row r="19">
          <cell r="F19">
            <v>0.33</v>
          </cell>
          <cell r="M19">
            <v>0.25</v>
          </cell>
          <cell r="T19">
            <v>0.5</v>
          </cell>
        </row>
        <row r="28">
          <cell r="F28">
            <v>7.4599999999999991</v>
          </cell>
          <cell r="M28">
            <v>5.67</v>
          </cell>
          <cell r="T28">
            <v>12.219999999999999</v>
          </cell>
        </row>
      </sheetData>
      <sheetData sheetId="17">
        <row r="14">
          <cell r="F14">
            <v>2.0499999999999998</v>
          </cell>
        </row>
        <row r="19">
          <cell r="F19">
            <v>0.2</v>
          </cell>
        </row>
        <row r="28">
          <cell r="F28">
            <v>4.8999999999999995</v>
          </cell>
        </row>
      </sheetData>
      <sheetData sheetId="18">
        <row r="14">
          <cell r="F14">
            <v>2.0499999999999998</v>
          </cell>
          <cell r="M14">
            <v>2.0499999999999998</v>
          </cell>
        </row>
        <row r="19">
          <cell r="F19">
            <v>1.45</v>
          </cell>
          <cell r="M19">
            <v>0.86</v>
          </cell>
        </row>
        <row r="28">
          <cell r="F28">
            <v>35.44</v>
          </cell>
          <cell r="M28">
            <v>21.02</v>
          </cell>
        </row>
      </sheetData>
      <sheetData sheetId="19">
        <row r="14">
          <cell r="F14">
            <v>1.9</v>
          </cell>
        </row>
        <row r="19">
          <cell r="F19">
            <v>0.42</v>
          </cell>
        </row>
        <row r="28">
          <cell r="F28">
            <v>9.4899999999999984</v>
          </cell>
        </row>
      </sheetData>
      <sheetData sheetId="20">
        <row r="14">
          <cell r="F14">
            <v>2.0499999999999998</v>
          </cell>
        </row>
        <row r="19">
          <cell r="F19">
            <v>1.38</v>
          </cell>
        </row>
        <row r="28">
          <cell r="F28">
            <v>33.72</v>
          </cell>
        </row>
      </sheetData>
      <sheetData sheetId="21">
        <row r="14">
          <cell r="F14">
            <v>1.73</v>
          </cell>
        </row>
        <row r="19">
          <cell r="F19">
            <v>0.4</v>
          </cell>
        </row>
        <row r="28">
          <cell r="F28">
            <v>8.26</v>
          </cell>
        </row>
      </sheetData>
      <sheetData sheetId="22">
        <row r="14">
          <cell r="F14">
            <v>1.73</v>
          </cell>
        </row>
        <row r="19">
          <cell r="F19">
            <v>1.1000000000000001</v>
          </cell>
        </row>
        <row r="28">
          <cell r="F28">
            <v>22.7</v>
          </cell>
        </row>
      </sheetData>
      <sheetData sheetId="23">
        <row r="14">
          <cell r="F14">
            <v>1.86</v>
          </cell>
        </row>
        <row r="19">
          <cell r="F19">
            <v>0.25</v>
          </cell>
        </row>
        <row r="28">
          <cell r="F28">
            <v>5.52</v>
          </cell>
        </row>
      </sheetData>
      <sheetData sheetId="24">
        <row r="14">
          <cell r="F14">
            <v>2.0499999999999998</v>
          </cell>
        </row>
        <row r="19">
          <cell r="F19">
            <v>0.25</v>
          </cell>
        </row>
        <row r="28">
          <cell r="F28">
            <v>6.1300000000000008</v>
          </cell>
        </row>
      </sheetData>
      <sheetData sheetId="25">
        <row r="14">
          <cell r="F14">
            <v>1.86</v>
          </cell>
        </row>
        <row r="19">
          <cell r="F19">
            <v>0.17</v>
          </cell>
        </row>
        <row r="28">
          <cell r="F28">
            <v>3.7699999999999996</v>
          </cell>
        </row>
      </sheetData>
      <sheetData sheetId="26">
        <row r="14">
          <cell r="F14">
            <v>1.73</v>
          </cell>
        </row>
        <row r="19">
          <cell r="F19">
            <v>1.8</v>
          </cell>
        </row>
        <row r="28">
          <cell r="F28">
            <v>37.14</v>
          </cell>
        </row>
      </sheetData>
      <sheetData sheetId="27">
        <row r="14">
          <cell r="F14">
            <v>2.0499999999999998</v>
          </cell>
        </row>
        <row r="19">
          <cell r="F19">
            <v>0.42</v>
          </cell>
        </row>
        <row r="28">
          <cell r="F28">
            <v>10.249999999999998</v>
          </cell>
        </row>
      </sheetData>
      <sheetData sheetId="28">
        <row r="14">
          <cell r="F14">
            <v>1.73</v>
          </cell>
        </row>
        <row r="19">
          <cell r="F19">
            <v>0.7</v>
          </cell>
        </row>
        <row r="28">
          <cell r="F28">
            <v>14.430000000000001</v>
          </cell>
        </row>
      </sheetData>
      <sheetData sheetId="29">
        <row r="14">
          <cell r="F14">
            <v>1.73</v>
          </cell>
        </row>
        <row r="19">
          <cell r="F19">
            <v>1.5</v>
          </cell>
        </row>
        <row r="28">
          <cell r="F28">
            <v>30.980000000000004</v>
          </cell>
        </row>
      </sheetData>
      <sheetData sheetId="30">
        <row r="14">
          <cell r="F14">
            <v>2.0499999999999998</v>
          </cell>
        </row>
        <row r="19">
          <cell r="F19">
            <v>1.5</v>
          </cell>
        </row>
        <row r="28">
          <cell r="F28">
            <v>36.659999999999997</v>
          </cell>
        </row>
      </sheetData>
      <sheetData sheetId="31">
        <row r="14">
          <cell r="F14">
            <v>4.26</v>
          </cell>
        </row>
        <row r="19">
          <cell r="F19">
            <v>2.73</v>
          </cell>
        </row>
        <row r="28">
          <cell r="F28">
            <v>90.460000000000008</v>
          </cell>
        </row>
      </sheetData>
      <sheetData sheetId="32">
        <row r="31">
          <cell r="F31">
            <v>37.900000000000006</v>
          </cell>
        </row>
      </sheetData>
      <sheetData sheetId="3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Q72"/>
  <sheetViews>
    <sheetView tabSelected="1" topLeftCell="A40" zoomScale="70" zoomScaleNormal="70" zoomScaleSheetLayoutView="70" workbookViewId="0">
      <selection activeCell="A56" sqref="A56:XFD56"/>
    </sheetView>
  </sheetViews>
  <sheetFormatPr defaultColWidth="9.109375" defaultRowHeight="15.6" x14ac:dyDescent="0.3"/>
  <cols>
    <col min="1" max="1" width="5.44140625" style="1" customWidth="1"/>
    <col min="2" max="2" width="11.109375" style="1" customWidth="1"/>
    <col min="3" max="3" width="59.109375" style="1" customWidth="1"/>
    <col min="4" max="4" width="24.33203125" style="1" customWidth="1"/>
    <col min="5" max="5" width="15.5546875" style="1" customWidth="1"/>
    <col min="6" max="6" width="12" style="1" customWidth="1"/>
    <col min="7" max="7" width="16.33203125" style="4" hidden="1" customWidth="1"/>
    <col min="8" max="8" width="9.88671875" style="3" hidden="1" customWidth="1"/>
    <col min="9" max="10" width="9.109375" style="1"/>
    <col min="11" max="11" width="9.109375" style="2"/>
    <col min="12" max="12" width="9.109375" style="1"/>
    <col min="13" max="13" width="10" style="1" bestFit="1" customWidth="1"/>
    <col min="14" max="16384" width="9.109375" style="1"/>
  </cols>
  <sheetData>
    <row r="1" spans="1:17" ht="18" x14ac:dyDescent="0.3">
      <c r="D1" s="42" t="s">
        <v>117</v>
      </c>
      <c r="F1" s="41"/>
    </row>
    <row r="2" spans="1:17" ht="36" customHeight="1" x14ac:dyDescent="0.35">
      <c r="C2" s="38"/>
      <c r="D2" s="51" t="s">
        <v>116</v>
      </c>
      <c r="E2" s="51"/>
      <c r="F2" s="51"/>
      <c r="G2" s="40"/>
      <c r="H2" s="39"/>
    </row>
    <row r="3" spans="1:17" ht="18" x14ac:dyDescent="0.35">
      <c r="D3" s="38" t="s">
        <v>115</v>
      </c>
      <c r="F3" s="38"/>
      <c r="I3" s="6"/>
    </row>
    <row r="4" spans="1:17" ht="37.5" customHeight="1" x14ac:dyDescent="0.3">
      <c r="I4" s="6"/>
    </row>
    <row r="5" spans="1:17" ht="18.600000000000001" x14ac:dyDescent="0.3">
      <c r="A5" s="58" t="s">
        <v>114</v>
      </c>
      <c r="B5" s="58"/>
      <c r="C5" s="58"/>
      <c r="D5" s="58"/>
      <c r="E5" s="58"/>
      <c r="F5" s="58"/>
    </row>
    <row r="6" spans="1:17" s="34" customFormat="1" ht="18.600000000000001" x14ac:dyDescent="0.25">
      <c r="A6" s="59" t="s">
        <v>113</v>
      </c>
      <c r="B6" s="59"/>
      <c r="C6" s="59"/>
      <c r="D6" s="59"/>
      <c r="E6" s="59"/>
      <c r="F6" s="59"/>
      <c r="G6" s="37"/>
      <c r="H6" s="36"/>
      <c r="K6" s="35"/>
    </row>
    <row r="7" spans="1:17" ht="18.600000000000001" x14ac:dyDescent="0.3">
      <c r="A7" s="58" t="s">
        <v>112</v>
      </c>
      <c r="B7" s="58"/>
      <c r="C7" s="58"/>
      <c r="D7" s="58"/>
      <c r="E7" s="58"/>
      <c r="F7" s="58"/>
    </row>
    <row r="8" spans="1:17" s="28" customFormat="1" ht="25.95" customHeight="1" x14ac:dyDescent="0.25">
      <c r="A8" s="66" t="s">
        <v>111</v>
      </c>
      <c r="B8" s="66"/>
      <c r="C8" s="66"/>
      <c r="D8" s="66"/>
      <c r="E8" s="66"/>
      <c r="F8" s="66"/>
      <c r="G8" s="31"/>
      <c r="H8" s="30"/>
      <c r="K8" s="29"/>
    </row>
    <row r="9" spans="1:17" s="28" customFormat="1" ht="15" customHeight="1" x14ac:dyDescent="0.3">
      <c r="A9" s="33" t="s">
        <v>110</v>
      </c>
      <c r="B9" s="32"/>
      <c r="C9" s="32"/>
      <c r="D9" s="32"/>
      <c r="E9" s="32"/>
      <c r="F9" s="32"/>
      <c r="G9" s="31"/>
      <c r="H9" s="30"/>
      <c r="K9" s="29"/>
    </row>
    <row r="10" spans="1:17" x14ac:dyDescent="0.3">
      <c r="A10" s="67" t="s">
        <v>109</v>
      </c>
      <c r="B10" s="67" t="s">
        <v>108</v>
      </c>
      <c r="C10" s="68" t="s">
        <v>107</v>
      </c>
      <c r="D10" s="69"/>
      <c r="E10" s="67" t="s">
        <v>106</v>
      </c>
      <c r="F10" s="60" t="s">
        <v>105</v>
      </c>
      <c r="G10" s="64" t="s">
        <v>104</v>
      </c>
      <c r="H10" s="62" t="s">
        <v>103</v>
      </c>
      <c r="J10" s="43"/>
      <c r="K10" s="44"/>
      <c r="L10" s="43"/>
      <c r="M10" s="43"/>
      <c r="N10" s="43"/>
      <c r="O10" s="43"/>
      <c r="P10" s="43"/>
      <c r="Q10" s="43"/>
    </row>
    <row r="11" spans="1:17" x14ac:dyDescent="0.3">
      <c r="A11" s="67"/>
      <c r="B11" s="67"/>
      <c r="C11" s="70"/>
      <c r="D11" s="71"/>
      <c r="E11" s="67"/>
      <c r="F11" s="61"/>
      <c r="G11" s="65"/>
      <c r="H11" s="63"/>
      <c r="J11" s="43"/>
      <c r="K11" s="44"/>
      <c r="L11" s="43"/>
      <c r="M11" s="43"/>
      <c r="N11" s="43"/>
      <c r="O11" s="43"/>
      <c r="P11" s="43"/>
      <c r="Q11" s="43"/>
    </row>
    <row r="12" spans="1:17" ht="16.8" x14ac:dyDescent="0.3">
      <c r="A12" s="18">
        <v>1</v>
      </c>
      <c r="B12" s="17" t="s">
        <v>102</v>
      </c>
      <c r="C12" s="52" t="s">
        <v>101</v>
      </c>
      <c r="D12" s="53"/>
      <c r="E12" s="16" t="s">
        <v>27</v>
      </c>
      <c r="F12" s="13">
        <f>'[1]1 Смена головки вентиля ОБРАЗЕЦ'!F28</f>
        <v>8.5399999999999991</v>
      </c>
      <c r="G12" s="15">
        <f>'[1]1 Смена головки вентиля ОБРАЗЕЦ'!F19</f>
        <v>0.35</v>
      </c>
      <c r="H12" s="14">
        <f>'[1]1 Смена головки вентиля ОБРАЗЕЦ'!F14</f>
        <v>2.0499999999999998</v>
      </c>
      <c r="J12" s="45"/>
      <c r="K12" s="46"/>
      <c r="L12" s="43"/>
      <c r="M12" s="43"/>
      <c r="N12" s="43"/>
      <c r="O12" s="43"/>
      <c r="P12" s="43"/>
      <c r="Q12" s="43"/>
    </row>
    <row r="13" spans="1:17" ht="16.8" x14ac:dyDescent="0.3">
      <c r="A13" s="18">
        <v>2</v>
      </c>
      <c r="B13" s="17" t="s">
        <v>100</v>
      </c>
      <c r="C13" s="52" t="s">
        <v>99</v>
      </c>
      <c r="D13" s="53"/>
      <c r="E13" s="16" t="s">
        <v>98</v>
      </c>
      <c r="F13" s="13">
        <f>'[1]2 Канализ.трубопров.'!F28</f>
        <v>27.85</v>
      </c>
      <c r="G13" s="15">
        <f>'[1]2 Канализ.трубопров.'!F19</f>
        <v>1.1399999999999999</v>
      </c>
      <c r="H13" s="14">
        <f>'[1]2 Канализ.трубопров.'!F14</f>
        <v>2.0499999999999998</v>
      </c>
      <c r="J13" s="45"/>
      <c r="K13" s="46"/>
      <c r="L13" s="43"/>
      <c r="M13" s="43"/>
      <c r="N13" s="43"/>
      <c r="O13" s="43"/>
      <c r="P13" s="43"/>
      <c r="Q13" s="43"/>
    </row>
    <row r="14" spans="1:17" ht="16.8" x14ac:dyDescent="0.3">
      <c r="A14" s="18">
        <v>3</v>
      </c>
      <c r="B14" s="17" t="s">
        <v>97</v>
      </c>
      <c r="C14" s="52" t="s">
        <v>96</v>
      </c>
      <c r="D14" s="53"/>
      <c r="E14" s="16" t="s">
        <v>93</v>
      </c>
      <c r="F14" s="13">
        <f>'[1]3 Шар.кран 3 шт.'!F28</f>
        <v>7.8299999999999992</v>
      </c>
      <c r="G14" s="15">
        <f>'[1]3 Шар.кран 3 шт.'!F19</f>
        <v>0.32</v>
      </c>
      <c r="H14" s="14">
        <f>'[1]3 Шар.кран 3 шт.'!F14</f>
        <v>2.0499999999999998</v>
      </c>
      <c r="J14" s="45"/>
      <c r="K14" s="46"/>
      <c r="L14" s="43"/>
      <c r="M14" s="43"/>
      <c r="N14" s="43"/>
      <c r="O14" s="43"/>
      <c r="P14" s="43"/>
      <c r="Q14" s="43"/>
    </row>
    <row r="15" spans="1:17" ht="16.8" x14ac:dyDescent="0.3">
      <c r="A15" s="18">
        <v>4</v>
      </c>
      <c r="B15" s="17" t="s">
        <v>95</v>
      </c>
      <c r="C15" s="52" t="s">
        <v>94</v>
      </c>
      <c r="D15" s="53"/>
      <c r="E15" s="16" t="s">
        <v>93</v>
      </c>
      <c r="F15" s="13">
        <f>'[1]3 Шар.кран 3 шт.'!M28</f>
        <v>20.04</v>
      </c>
      <c r="G15" s="15">
        <f>'[1]3 Шар.кран 3 шт.'!M19</f>
        <v>0.82</v>
      </c>
      <c r="H15" s="14">
        <f>'[1]3 Шар.кран 3 шт.'!M14</f>
        <v>2.0499999999999998</v>
      </c>
      <c r="J15" s="45"/>
      <c r="K15" s="46"/>
      <c r="L15" s="43"/>
      <c r="M15" s="43"/>
      <c r="N15" s="43"/>
      <c r="O15" s="43"/>
      <c r="P15" s="43"/>
      <c r="Q15" s="43"/>
    </row>
    <row r="16" spans="1:17" ht="16.8" x14ac:dyDescent="0.3">
      <c r="A16" s="18">
        <v>5</v>
      </c>
      <c r="B16" s="17" t="s">
        <v>92</v>
      </c>
      <c r="C16" s="52" t="s">
        <v>91</v>
      </c>
      <c r="D16" s="53"/>
      <c r="E16" s="16" t="s">
        <v>90</v>
      </c>
      <c r="F16" s="13">
        <f>'[1]3 Шар.кран 3 шт.'!T28</f>
        <v>14.659999999999998</v>
      </c>
      <c r="G16" s="15">
        <f>'[1]3 Шар.кран 3 шт.'!T19</f>
        <v>0.6</v>
      </c>
      <c r="H16" s="14">
        <f>'[1]3 Шар.кран 3 шт.'!T14</f>
        <v>2.0499999999999998</v>
      </c>
      <c r="J16" s="45"/>
      <c r="K16" s="46"/>
      <c r="L16" s="43"/>
      <c r="M16" s="43"/>
      <c r="N16" s="43"/>
      <c r="O16" s="43"/>
      <c r="P16" s="43"/>
      <c r="Q16" s="43"/>
    </row>
    <row r="17" spans="1:17" ht="16.8" x14ac:dyDescent="0.3">
      <c r="A17" s="18">
        <v>6</v>
      </c>
      <c r="B17" s="17" t="s">
        <v>89</v>
      </c>
      <c r="C17" s="52" t="s">
        <v>88</v>
      </c>
      <c r="D17" s="53"/>
      <c r="E17" s="16" t="s">
        <v>85</v>
      </c>
      <c r="F17" s="13">
        <f>'[1]4 Отключ.воды 2 шт.'!F28</f>
        <v>13.56</v>
      </c>
      <c r="G17" s="26">
        <f>'[1]4 Отключ.воды 2 шт.'!F19</f>
        <v>0.6</v>
      </c>
      <c r="H17" s="14">
        <f>'[1]4 Отключ.воды 2 шт.'!F14</f>
        <v>1.9</v>
      </c>
      <c r="J17" s="45"/>
      <c r="K17" s="46"/>
      <c r="L17" s="43"/>
      <c r="M17" s="43"/>
      <c r="N17" s="43"/>
      <c r="O17" s="43"/>
      <c r="P17" s="43"/>
      <c r="Q17" s="43"/>
    </row>
    <row r="18" spans="1:17" ht="16.8" x14ac:dyDescent="0.3">
      <c r="A18" s="18">
        <v>7</v>
      </c>
      <c r="B18" s="17" t="s">
        <v>87</v>
      </c>
      <c r="C18" s="52" t="s">
        <v>86</v>
      </c>
      <c r="D18" s="53"/>
      <c r="E18" s="16" t="s">
        <v>85</v>
      </c>
      <c r="F18" s="13">
        <f>'[1]4 Отключ.воды 2 шт.'!M28</f>
        <v>15.819999999999999</v>
      </c>
      <c r="G18" s="26">
        <f>'[1]4 Отключ.воды 2 шт.'!M19</f>
        <v>0.7</v>
      </c>
      <c r="H18" s="14">
        <f>'[1]4 Отключ.воды 2 шт.'!M14</f>
        <v>1.9</v>
      </c>
      <c r="J18" s="45"/>
      <c r="K18" s="46"/>
      <c r="L18" s="43"/>
      <c r="M18" s="43"/>
      <c r="N18" s="43"/>
      <c r="O18" s="43"/>
      <c r="P18" s="43"/>
      <c r="Q18" s="43"/>
    </row>
    <row r="19" spans="1:17" ht="16.8" x14ac:dyDescent="0.3">
      <c r="A19" s="18">
        <v>8</v>
      </c>
      <c r="B19" s="17" t="s">
        <v>84</v>
      </c>
      <c r="C19" s="52" t="s">
        <v>83</v>
      </c>
      <c r="D19" s="53"/>
      <c r="E19" s="16" t="s">
        <v>9</v>
      </c>
      <c r="F19" s="13">
        <f>'[1]5 Смена унитаз 2 шт.'!F28</f>
        <v>65.990000000000009</v>
      </c>
      <c r="G19" s="26">
        <f>'[1]5 Смена унитаз 2 шт.'!F19</f>
        <v>2.7</v>
      </c>
      <c r="H19" s="14">
        <f>'[1]5 Смена унитаз 2 шт.'!F14</f>
        <v>2.0499999999999998</v>
      </c>
      <c r="J19" s="45"/>
      <c r="K19" s="46"/>
      <c r="L19" s="43"/>
      <c r="M19" s="43"/>
      <c r="N19" s="43"/>
      <c r="O19" s="43"/>
      <c r="P19" s="43"/>
      <c r="Q19" s="43"/>
    </row>
    <row r="20" spans="1:17" ht="16.8" x14ac:dyDescent="0.3">
      <c r="A20" s="18">
        <v>9</v>
      </c>
      <c r="B20" s="17" t="s">
        <v>82</v>
      </c>
      <c r="C20" s="52" t="s">
        <v>81</v>
      </c>
      <c r="D20" s="53"/>
      <c r="E20" s="16" t="s">
        <v>9</v>
      </c>
      <c r="F20" s="13">
        <f>'[1]5 Смена унитаз 2 шт.'!M28</f>
        <v>26.619999999999997</v>
      </c>
      <c r="G20" s="15">
        <f>'[1]5 Смена унитаз 2 шт.'!M19</f>
        <v>1.0900000000000001</v>
      </c>
      <c r="H20" s="14">
        <f>'[1]5 Смена унитаз 2 шт.'!M14</f>
        <v>2.0499999999999998</v>
      </c>
      <c r="J20" s="45"/>
      <c r="K20" s="46"/>
      <c r="L20" s="43"/>
      <c r="M20" s="43"/>
      <c r="N20" s="43"/>
      <c r="O20" s="43"/>
      <c r="P20" s="43"/>
      <c r="Q20" s="43"/>
    </row>
    <row r="21" spans="1:17" ht="16.8" x14ac:dyDescent="0.3">
      <c r="A21" s="18">
        <v>10</v>
      </c>
      <c r="B21" s="17" t="s">
        <v>80</v>
      </c>
      <c r="C21" s="52" t="s">
        <v>79</v>
      </c>
      <c r="D21" s="53"/>
      <c r="E21" s="16" t="s">
        <v>9</v>
      </c>
      <c r="F21" s="13">
        <f>'[1]6.Мойка 3 шт.'!F28</f>
        <v>48.879999999999995</v>
      </c>
      <c r="G21" s="26">
        <f>'[1]6.Мойка 3 шт.'!F19</f>
        <v>2</v>
      </c>
      <c r="H21" s="14">
        <f>'[1]6.Мойка 3 шт.'!F14</f>
        <v>2.0499999999999998</v>
      </c>
      <c r="J21" s="45"/>
      <c r="K21" s="46"/>
      <c r="L21" s="43"/>
      <c r="M21" s="43"/>
      <c r="N21" s="43"/>
      <c r="O21" s="43"/>
      <c r="P21" s="43"/>
      <c r="Q21" s="43"/>
    </row>
    <row r="22" spans="1:17" ht="16.8" x14ac:dyDescent="0.3">
      <c r="A22" s="18">
        <v>11</v>
      </c>
      <c r="B22" s="17" t="s">
        <v>78</v>
      </c>
      <c r="C22" s="52" t="s">
        <v>77</v>
      </c>
      <c r="D22" s="53"/>
      <c r="E22" s="16" t="s">
        <v>9</v>
      </c>
      <c r="F22" s="13">
        <f>'[1]6.Мойка 3 шт.'!M28</f>
        <v>30.8</v>
      </c>
      <c r="G22" s="15">
        <f>'[1]6.Мойка 3 шт.'!M19</f>
        <v>1.26</v>
      </c>
      <c r="H22" s="14">
        <f>'[1]6.Мойка 3 шт.'!M14</f>
        <v>2.0499999999999998</v>
      </c>
      <c r="J22" s="45"/>
      <c r="K22" s="46"/>
      <c r="L22" s="43"/>
      <c r="M22" s="43"/>
      <c r="N22" s="43"/>
      <c r="O22" s="43"/>
      <c r="P22" s="43"/>
      <c r="Q22" s="43"/>
    </row>
    <row r="23" spans="1:17" ht="16.8" x14ac:dyDescent="0.3">
      <c r="A23" s="18">
        <v>12</v>
      </c>
      <c r="B23" s="17" t="s">
        <v>76</v>
      </c>
      <c r="C23" s="52" t="s">
        <v>75</v>
      </c>
      <c r="D23" s="53"/>
      <c r="E23" s="16" t="s">
        <v>9</v>
      </c>
      <c r="F23" s="13">
        <f>'[1]6.Мойка 3 шт.'!T28</f>
        <v>51.320000000000007</v>
      </c>
      <c r="G23" s="26">
        <f>'[1]6.Мойка 3 шт.'!T19</f>
        <v>2.1</v>
      </c>
      <c r="H23" s="14">
        <f>'[1]6.Мойка 3 шт.'!T14</f>
        <v>2.0499999999999998</v>
      </c>
      <c r="J23" s="45"/>
      <c r="K23" s="46"/>
      <c r="L23" s="43"/>
      <c r="M23" s="43"/>
      <c r="N23" s="43"/>
      <c r="O23" s="43"/>
      <c r="P23" s="43"/>
      <c r="Q23" s="43"/>
    </row>
    <row r="24" spans="1:17" ht="16.8" x14ac:dyDescent="0.3">
      <c r="A24" s="18">
        <v>13</v>
      </c>
      <c r="B24" s="17" t="s">
        <v>74</v>
      </c>
      <c r="C24" s="52" t="s">
        <v>73</v>
      </c>
      <c r="D24" s="53"/>
      <c r="E24" s="16" t="s">
        <v>9</v>
      </c>
      <c r="F24" s="13">
        <f>'[1]7 Ванна'!F28</f>
        <v>122.93</v>
      </c>
      <c r="G24" s="15">
        <f>'[1]7 Ванна'!F19</f>
        <v>5.03</v>
      </c>
      <c r="H24" s="14">
        <f>'[1]7 Ванна'!F14</f>
        <v>2.0499999999999998</v>
      </c>
      <c r="J24" s="45"/>
      <c r="K24" s="46"/>
      <c r="L24" s="43"/>
      <c r="M24" s="43"/>
      <c r="N24" s="43"/>
      <c r="O24" s="43"/>
      <c r="P24" s="43"/>
      <c r="Q24" s="43"/>
    </row>
    <row r="25" spans="1:17" ht="16.8" x14ac:dyDescent="0.3">
      <c r="A25" s="18">
        <v>14</v>
      </c>
      <c r="B25" s="17" t="s">
        <v>72</v>
      </c>
      <c r="C25" s="52" t="s">
        <v>71</v>
      </c>
      <c r="D25" s="53"/>
      <c r="E25" s="16" t="s">
        <v>27</v>
      </c>
      <c r="F25" s="13">
        <f>'[1]8 Манжета'!F28</f>
        <v>18.080000000000002</v>
      </c>
      <c r="G25" s="15">
        <f>'[1]8 Манжета'!F19</f>
        <v>0.8</v>
      </c>
      <c r="H25" s="14">
        <f>'[1]8 Манжета'!F14</f>
        <v>1.9</v>
      </c>
      <c r="J25" s="45"/>
      <c r="K25" s="46"/>
      <c r="L25" s="43"/>
      <c r="M25" s="43"/>
      <c r="N25" s="43"/>
      <c r="O25" s="43"/>
      <c r="P25" s="43"/>
      <c r="Q25" s="43"/>
    </row>
    <row r="26" spans="1:17" ht="16.8" x14ac:dyDescent="0.3">
      <c r="A26" s="18">
        <v>15</v>
      </c>
      <c r="B26" s="17" t="s">
        <v>70</v>
      </c>
      <c r="C26" s="52" t="s">
        <v>69</v>
      </c>
      <c r="D26" s="53"/>
      <c r="E26" s="16" t="s">
        <v>27</v>
      </c>
      <c r="F26" s="13">
        <f>'[1]9 Сифон'!F28</f>
        <v>17.599999999999998</v>
      </c>
      <c r="G26" s="15">
        <f>'[1]9 Сифон'!F19</f>
        <v>0.72</v>
      </c>
      <c r="H26" s="14">
        <f>'[1]9 Сифон'!F14</f>
        <v>2.0499999999999998</v>
      </c>
      <c r="J26" s="45"/>
      <c r="K26" s="46"/>
      <c r="L26" s="43"/>
      <c r="M26" s="43"/>
      <c r="N26" s="43"/>
      <c r="O26" s="43"/>
      <c r="P26" s="43"/>
      <c r="Q26" s="43"/>
    </row>
    <row r="27" spans="1:17" ht="16.8" x14ac:dyDescent="0.3">
      <c r="A27" s="18">
        <v>16</v>
      </c>
      <c r="B27" s="17" t="s">
        <v>68</v>
      </c>
      <c r="C27" s="52" t="s">
        <v>67</v>
      </c>
      <c r="D27" s="53"/>
      <c r="E27" s="16" t="s">
        <v>27</v>
      </c>
      <c r="F27" s="13">
        <f>'[1]10 Кроншт.2 шт.'!F28</f>
        <v>7.9099999999999993</v>
      </c>
      <c r="G27" s="15">
        <f>'[1]10 Кроншт.2 шт.'!F19</f>
        <v>0.35</v>
      </c>
      <c r="H27" s="14">
        <f>'[1]10 Кроншт.2 шт.'!F14</f>
        <v>1.9</v>
      </c>
      <c r="J27" s="45"/>
      <c r="K27" s="46"/>
      <c r="L27" s="43"/>
      <c r="M27" s="43"/>
      <c r="N27" s="43"/>
      <c r="O27" s="43"/>
      <c r="P27" s="43"/>
      <c r="Q27" s="43"/>
    </row>
    <row r="28" spans="1:17" ht="16.8" x14ac:dyDescent="0.3">
      <c r="A28" s="18">
        <v>17</v>
      </c>
      <c r="B28" s="17" t="s">
        <v>66</v>
      </c>
      <c r="C28" s="52" t="s">
        <v>65</v>
      </c>
      <c r="D28" s="53"/>
      <c r="E28" s="16" t="s">
        <v>27</v>
      </c>
      <c r="F28" s="13">
        <f>'[1]10 Кроншт.2 шт.'!M28</f>
        <v>24.86</v>
      </c>
      <c r="G28" s="26">
        <f>'[1]10 Кроншт.2 шт.'!M19</f>
        <v>1.1000000000000001</v>
      </c>
      <c r="H28" s="14">
        <f>'[1]10 Кроншт.2 шт.'!M14</f>
        <v>1.9</v>
      </c>
      <c r="J28" s="45"/>
      <c r="K28" s="46"/>
      <c r="L28" s="43"/>
      <c r="M28" s="43"/>
      <c r="N28" s="43"/>
      <c r="O28" s="43"/>
      <c r="P28" s="43"/>
      <c r="Q28" s="43"/>
    </row>
    <row r="29" spans="1:17" ht="16.8" x14ac:dyDescent="0.3">
      <c r="A29" s="18">
        <v>18</v>
      </c>
      <c r="B29" s="17" t="s">
        <v>64</v>
      </c>
      <c r="C29" s="52" t="s">
        <v>63</v>
      </c>
      <c r="D29" s="53"/>
      <c r="E29" s="16" t="s">
        <v>27</v>
      </c>
      <c r="F29" s="13">
        <f>'[1]11 Смеситель мойка'!F28</f>
        <v>43.980000000000004</v>
      </c>
      <c r="G29" s="26">
        <f>'[1]11 Смеситель мойка'!F19</f>
        <v>1.8</v>
      </c>
      <c r="H29" s="14">
        <f>'[1]11 Смеситель мойка'!F14</f>
        <v>2.0499999999999998</v>
      </c>
      <c r="J29" s="45"/>
      <c r="K29" s="46"/>
      <c r="L29" s="43"/>
      <c r="M29" s="43"/>
      <c r="N29" s="43"/>
      <c r="O29" s="43"/>
      <c r="P29" s="43"/>
      <c r="Q29" s="43"/>
    </row>
    <row r="30" spans="1:17" ht="16.8" x14ac:dyDescent="0.3">
      <c r="A30" s="18">
        <v>19</v>
      </c>
      <c r="B30" s="17" t="s">
        <v>62</v>
      </c>
      <c r="C30" s="52" t="s">
        <v>61</v>
      </c>
      <c r="D30" s="53"/>
      <c r="E30" s="16" t="s">
        <v>27</v>
      </c>
      <c r="F30" s="13">
        <f>'[1]12 Смесит ванна'!F28</f>
        <v>31.759999999999998</v>
      </c>
      <c r="G30" s="26">
        <f>'[1]12 Смесит ванна'!F19</f>
        <v>1.3</v>
      </c>
      <c r="H30" s="14">
        <f>'[1]12 Смесит ванна'!F14</f>
        <v>2.0499999999999998</v>
      </c>
      <c r="J30" s="45"/>
      <c r="K30" s="46"/>
      <c r="L30" s="43"/>
      <c r="M30" s="43"/>
      <c r="N30" s="43"/>
      <c r="O30" s="43"/>
      <c r="P30" s="43"/>
      <c r="Q30" s="43"/>
    </row>
    <row r="31" spans="1:17" s="19" customFormat="1" ht="31.5" customHeight="1" x14ac:dyDescent="0.25">
      <c r="A31" s="21">
        <v>20</v>
      </c>
      <c r="B31" s="20" t="s">
        <v>60</v>
      </c>
      <c r="C31" s="54" t="s">
        <v>59</v>
      </c>
      <c r="D31" s="55"/>
      <c r="E31" s="16" t="s">
        <v>9</v>
      </c>
      <c r="F31" s="13">
        <f>'[1]13 Бачок'!F28</f>
        <v>20.78</v>
      </c>
      <c r="G31" s="15">
        <f>'[1]13 Бачок'!F19</f>
        <v>0.85</v>
      </c>
      <c r="H31" s="14">
        <f>'[1]13 Бачок'!F14</f>
        <v>2.0499999999999998</v>
      </c>
      <c r="J31" s="45"/>
      <c r="K31" s="47"/>
      <c r="L31" s="48"/>
      <c r="M31" s="48"/>
      <c r="N31" s="48"/>
      <c r="O31" s="48"/>
      <c r="P31" s="48"/>
      <c r="Q31" s="48"/>
    </row>
    <row r="32" spans="1:17" ht="16.8" x14ac:dyDescent="0.3">
      <c r="A32" s="18">
        <v>21</v>
      </c>
      <c r="B32" s="17" t="s">
        <v>58</v>
      </c>
      <c r="C32" s="52" t="s">
        <v>57</v>
      </c>
      <c r="D32" s="53"/>
      <c r="E32" s="16" t="s">
        <v>56</v>
      </c>
      <c r="F32" s="13">
        <f>'[1]14 внутр.канализ'!F28</f>
        <v>5.67</v>
      </c>
      <c r="G32" s="15">
        <f>'[1]14 внутр.канализ'!F19</f>
        <v>0.27</v>
      </c>
      <c r="H32" s="14">
        <f>'[1]14 внутр.канализ'!F14</f>
        <v>1.76</v>
      </c>
      <c r="J32" s="45"/>
      <c r="K32" s="46"/>
      <c r="L32" s="43"/>
      <c r="M32" s="43"/>
      <c r="N32" s="43"/>
      <c r="O32" s="43"/>
      <c r="P32" s="43"/>
      <c r="Q32" s="43"/>
    </row>
    <row r="33" spans="1:17" ht="16.8" x14ac:dyDescent="0.3">
      <c r="A33" s="18">
        <v>22</v>
      </c>
      <c r="B33" s="17" t="s">
        <v>55</v>
      </c>
      <c r="C33" s="52" t="s">
        <v>54</v>
      </c>
      <c r="D33" s="53"/>
      <c r="E33" s="16" t="s">
        <v>51</v>
      </c>
      <c r="F33" s="13">
        <f>'[1]15 Подводка ХГВ'!F28</f>
        <v>8.07</v>
      </c>
      <c r="G33" s="15">
        <f>'[1]15 Подводка ХГВ'!F19</f>
        <v>0.33</v>
      </c>
      <c r="H33" s="14">
        <f>'[1]15 Подводка ХГВ'!F14</f>
        <v>2.0499999999999998</v>
      </c>
      <c r="J33" s="45"/>
      <c r="K33" s="46"/>
      <c r="L33" s="43"/>
      <c r="M33" s="43"/>
      <c r="N33" s="43"/>
      <c r="O33" s="43"/>
      <c r="P33" s="43"/>
      <c r="Q33" s="43"/>
    </row>
    <row r="34" spans="1:17" ht="34.5" customHeight="1" x14ac:dyDescent="0.3">
      <c r="A34" s="21">
        <v>23</v>
      </c>
      <c r="B34" s="20" t="s">
        <v>53</v>
      </c>
      <c r="C34" s="52" t="s">
        <v>52</v>
      </c>
      <c r="D34" s="53"/>
      <c r="E34" s="16" t="s">
        <v>51</v>
      </c>
      <c r="F34" s="13">
        <f>'[1]16 Прокладка'!F28</f>
        <v>9.4899999999999984</v>
      </c>
      <c r="G34" s="15">
        <f>'[1]16 Прокладка'!F19</f>
        <v>0.42</v>
      </c>
      <c r="H34" s="14">
        <f>'[1]16 Прокладка'!F14</f>
        <v>1.9</v>
      </c>
      <c r="J34" s="45"/>
      <c r="K34" s="46"/>
      <c r="L34" s="43"/>
      <c r="M34" s="43"/>
      <c r="N34" s="43"/>
      <c r="O34" s="43"/>
      <c r="P34" s="43"/>
      <c r="Q34" s="43"/>
    </row>
    <row r="35" spans="1:17" s="19" customFormat="1" ht="30" customHeight="1" x14ac:dyDescent="0.3">
      <c r="A35" s="21">
        <v>24</v>
      </c>
      <c r="B35" s="20" t="s">
        <v>50</v>
      </c>
      <c r="C35" s="54" t="s">
        <v>49</v>
      </c>
      <c r="D35" s="55"/>
      <c r="E35" s="27" t="s">
        <v>48</v>
      </c>
      <c r="F35" s="13">
        <f>'[1]17 Перепаковка 3 шт'!F28</f>
        <v>7.4599999999999991</v>
      </c>
      <c r="G35" s="15">
        <f>'[1]17 Перепаковка 3 шт'!F19</f>
        <v>0.33</v>
      </c>
      <c r="H35" s="14">
        <f>'[1]17 Перепаковка 3 шт'!F14</f>
        <v>1.9</v>
      </c>
      <c r="J35" s="45"/>
      <c r="K35" s="46"/>
      <c r="L35" s="48"/>
      <c r="M35" s="48"/>
      <c r="N35" s="48"/>
      <c r="O35" s="48"/>
      <c r="P35" s="48"/>
      <c r="Q35" s="48"/>
    </row>
    <row r="36" spans="1:17" ht="16.8" x14ac:dyDescent="0.3">
      <c r="A36" s="18">
        <v>25</v>
      </c>
      <c r="B36" s="17" t="s">
        <v>47</v>
      </c>
      <c r="C36" s="52" t="s">
        <v>46</v>
      </c>
      <c r="D36" s="53"/>
      <c r="E36" s="16" t="s">
        <v>45</v>
      </c>
      <c r="F36" s="13">
        <f>'[1]17 Перепаковка 3 шт'!M28</f>
        <v>5.67</v>
      </c>
      <c r="G36" s="15">
        <f>'[1]17 Перепаковка 3 шт'!M19</f>
        <v>0.25</v>
      </c>
      <c r="H36" s="14">
        <f>'[1]17 Перепаковка 3 шт'!M14</f>
        <v>1.9</v>
      </c>
      <c r="J36" s="45"/>
      <c r="K36" s="46"/>
      <c r="L36" s="43"/>
      <c r="M36" s="43"/>
      <c r="N36" s="43"/>
      <c r="O36" s="43"/>
      <c r="P36" s="43"/>
      <c r="Q36" s="43"/>
    </row>
    <row r="37" spans="1:17" ht="16.8" x14ac:dyDescent="0.3">
      <c r="A37" s="18">
        <v>26</v>
      </c>
      <c r="B37" s="17" t="s">
        <v>44</v>
      </c>
      <c r="C37" s="52" t="s">
        <v>43</v>
      </c>
      <c r="D37" s="53"/>
      <c r="E37" s="16" t="s">
        <v>9</v>
      </c>
      <c r="F37" s="13">
        <f>'[1]17 Перепаковка 3 шт'!T28</f>
        <v>12.219999999999999</v>
      </c>
      <c r="G37" s="26">
        <f>'[1]17 Перепаковка 3 шт'!T19</f>
        <v>0.5</v>
      </c>
      <c r="H37" s="14">
        <f>'[1]17 Перепаковка 3 шт'!T14</f>
        <v>2.0499999999999998</v>
      </c>
      <c r="J37" s="45"/>
      <c r="K37" s="46"/>
      <c r="L37" s="43"/>
      <c r="M37" s="43"/>
      <c r="N37" s="43"/>
      <c r="O37" s="43"/>
      <c r="P37" s="43"/>
      <c r="Q37" s="43"/>
    </row>
    <row r="38" spans="1:17" ht="16.8" x14ac:dyDescent="0.3">
      <c r="A38" s="18">
        <v>27</v>
      </c>
      <c r="B38" s="17" t="s">
        <v>42</v>
      </c>
      <c r="C38" s="52" t="s">
        <v>41</v>
      </c>
      <c r="D38" s="53"/>
      <c r="E38" s="16" t="s">
        <v>9</v>
      </c>
      <c r="F38" s="13">
        <f>'[1]18 Регул.бачка'!F28</f>
        <v>4.8999999999999995</v>
      </c>
      <c r="G38" s="15">
        <f>'[1]18 Регул.бачка'!F19</f>
        <v>0.2</v>
      </c>
      <c r="H38" s="14">
        <f>'[1]18 Регул.бачка'!F14</f>
        <v>2.0499999999999998</v>
      </c>
      <c r="J38" s="45"/>
      <c r="K38" s="46"/>
      <c r="L38" s="43"/>
      <c r="M38" s="43"/>
      <c r="N38" s="43"/>
      <c r="O38" s="43"/>
      <c r="P38" s="43"/>
      <c r="Q38" s="43"/>
    </row>
    <row r="39" spans="1:17" ht="16.8" x14ac:dyDescent="0.3">
      <c r="A39" s="18">
        <v>28</v>
      </c>
      <c r="B39" s="17" t="s">
        <v>40</v>
      </c>
      <c r="C39" s="52" t="s">
        <v>39</v>
      </c>
      <c r="D39" s="53"/>
      <c r="E39" s="16" t="s">
        <v>9</v>
      </c>
      <c r="F39" s="13">
        <f>'[1]19 Выпуск ванна 2 шт'!F28</f>
        <v>35.44</v>
      </c>
      <c r="G39" s="15">
        <f>'[1]19 Выпуск ванна 2 шт'!F19</f>
        <v>1.45</v>
      </c>
      <c r="H39" s="14">
        <f>'[1]19 Выпуск ванна 2 шт'!F14</f>
        <v>2.0499999999999998</v>
      </c>
      <c r="J39" s="45"/>
      <c r="K39" s="46"/>
      <c r="L39" s="43"/>
      <c r="M39" s="43"/>
      <c r="N39" s="43"/>
      <c r="O39" s="43"/>
      <c r="P39" s="43"/>
      <c r="Q39" s="43"/>
    </row>
    <row r="40" spans="1:17" ht="16.8" x14ac:dyDescent="0.3">
      <c r="A40" s="18">
        <v>29</v>
      </c>
      <c r="B40" s="17" t="s">
        <v>38</v>
      </c>
      <c r="C40" s="52" t="s">
        <v>37</v>
      </c>
      <c r="D40" s="53"/>
      <c r="E40" s="16" t="s">
        <v>36</v>
      </c>
      <c r="F40" s="13">
        <f>'[1]19 Выпуск ванна 2 шт'!M28</f>
        <v>21.02</v>
      </c>
      <c r="G40" s="15">
        <f>'[1]19 Выпуск ванна 2 шт'!M19</f>
        <v>0.86</v>
      </c>
      <c r="H40" s="14">
        <f>'[1]19 Выпуск ванна 2 шт'!M14</f>
        <v>2.0499999999999998</v>
      </c>
      <c r="J40" s="45"/>
      <c r="K40" s="46"/>
      <c r="L40" s="43"/>
      <c r="M40" s="43"/>
      <c r="N40" s="43"/>
      <c r="O40" s="43"/>
      <c r="P40" s="43"/>
      <c r="Q40" s="43"/>
    </row>
    <row r="41" spans="1:17" ht="16.8" x14ac:dyDescent="0.3">
      <c r="A41" s="18">
        <v>30</v>
      </c>
      <c r="B41" s="17" t="s">
        <v>35</v>
      </c>
      <c r="C41" s="52" t="s">
        <v>34</v>
      </c>
      <c r="D41" s="53"/>
      <c r="E41" s="16" t="s">
        <v>27</v>
      </c>
      <c r="F41" s="13">
        <f>'[1]20 Заглушки'!F28</f>
        <v>9.4899999999999984</v>
      </c>
      <c r="G41" s="15">
        <f>'[1]20 Заглушки'!F19</f>
        <v>0.42</v>
      </c>
      <c r="H41" s="14">
        <f>'[1]20 Заглушки'!F14</f>
        <v>1.9</v>
      </c>
      <c r="I41" s="25"/>
      <c r="J41" s="45"/>
      <c r="K41" s="46"/>
      <c r="L41" s="43"/>
      <c r="M41" s="43"/>
      <c r="N41" s="43"/>
      <c r="O41" s="43"/>
      <c r="P41" s="43"/>
      <c r="Q41" s="43"/>
    </row>
    <row r="42" spans="1:17" ht="16.8" x14ac:dyDescent="0.3">
      <c r="A42" s="18">
        <v>31</v>
      </c>
      <c r="B42" s="17" t="s">
        <v>33</v>
      </c>
      <c r="C42" s="52" t="s">
        <v>32</v>
      </c>
      <c r="D42" s="53"/>
      <c r="E42" s="16" t="s">
        <v>9</v>
      </c>
      <c r="F42" s="13">
        <f>'[1]21 Полотенцесуш.'!F28</f>
        <v>33.72</v>
      </c>
      <c r="G42" s="15">
        <f>'[1]21 Полотенцесуш.'!F19</f>
        <v>1.38</v>
      </c>
      <c r="H42" s="14">
        <f>'[1]21 Полотенцесуш.'!F14</f>
        <v>2.0499999999999998</v>
      </c>
      <c r="J42" s="45"/>
      <c r="K42" s="46"/>
      <c r="L42" s="43"/>
      <c r="M42" s="43"/>
      <c r="N42" s="43"/>
      <c r="O42" s="43"/>
      <c r="P42" s="43"/>
      <c r="Q42" s="43"/>
    </row>
    <row r="43" spans="1:17" ht="16.8" x14ac:dyDescent="0.3">
      <c r="A43" s="18">
        <v>32</v>
      </c>
      <c r="B43" s="17" t="s">
        <v>31</v>
      </c>
      <c r="C43" s="52" t="s">
        <v>30</v>
      </c>
      <c r="D43" s="53"/>
      <c r="E43" s="16" t="s">
        <v>27</v>
      </c>
      <c r="F43" s="13">
        <f>'[1].....ВЫКЛЮЧАТЕЛЬ 11-32'!F28</f>
        <v>8.26</v>
      </c>
      <c r="G43" s="15">
        <f>'[1].....ВЫКЛЮЧАТЕЛЬ 11-32'!F19</f>
        <v>0.4</v>
      </c>
      <c r="H43" s="14">
        <f>'[1].....ВЫКЛЮЧАТЕЛЬ 11-32'!F14</f>
        <v>1.73</v>
      </c>
      <c r="J43" s="45"/>
      <c r="K43" s="46"/>
      <c r="L43" s="43"/>
      <c r="M43" s="43"/>
      <c r="N43" s="43"/>
      <c r="O43" s="43"/>
      <c r="P43" s="43"/>
      <c r="Q43" s="43"/>
    </row>
    <row r="44" spans="1:17" ht="16.8" x14ac:dyDescent="0.3">
      <c r="A44" s="18">
        <v>33</v>
      </c>
      <c r="B44" s="17" t="s">
        <v>29</v>
      </c>
      <c r="C44" s="52" t="s">
        <v>28</v>
      </c>
      <c r="D44" s="53"/>
      <c r="E44" s="16" t="s">
        <v>27</v>
      </c>
      <c r="F44" s="13">
        <f>'[1].....РОЗЕТКА 11-42'!F28</f>
        <v>22.7</v>
      </c>
      <c r="G44" s="15">
        <f>'[1].....РОЗЕТКА 11-42'!F19</f>
        <v>1.1000000000000001</v>
      </c>
      <c r="H44" s="14">
        <f>'[1].....РОЗЕТКА 11-42'!F14</f>
        <v>1.73</v>
      </c>
      <c r="J44" s="45"/>
      <c r="K44" s="46"/>
      <c r="L44" s="43"/>
      <c r="M44" s="43"/>
      <c r="N44" s="43"/>
      <c r="O44" s="43"/>
      <c r="P44" s="43"/>
      <c r="Q44" s="43"/>
    </row>
    <row r="45" spans="1:17" ht="16.8" x14ac:dyDescent="0.3">
      <c r="A45" s="18">
        <v>34</v>
      </c>
      <c r="B45" s="24" t="s">
        <v>26</v>
      </c>
      <c r="C45" s="52" t="s">
        <v>25</v>
      </c>
      <c r="D45" s="53"/>
      <c r="E45" s="16" t="s">
        <v>24</v>
      </c>
      <c r="F45" s="23">
        <f>'[1]25 Сметы залитие !!'!F28</f>
        <v>90.460000000000008</v>
      </c>
      <c r="G45" s="15">
        <f>'[1]25 Сметы залитие !!'!F19</f>
        <v>2.73</v>
      </c>
      <c r="H45" s="14">
        <f>'[1]25 Сметы залитие !!'!F14</f>
        <v>4.26</v>
      </c>
      <c r="J45" s="49"/>
      <c r="K45" s="46"/>
      <c r="L45" s="43"/>
      <c r="M45" s="43"/>
      <c r="N45" s="43"/>
      <c r="O45" s="43"/>
      <c r="P45" s="43"/>
      <c r="Q45" s="43"/>
    </row>
    <row r="46" spans="1:17" s="19" customFormat="1" ht="32.25" customHeight="1" x14ac:dyDescent="0.3">
      <c r="A46" s="21">
        <v>35</v>
      </c>
      <c r="B46" s="20" t="s">
        <v>23</v>
      </c>
      <c r="C46" s="56" t="s">
        <v>22</v>
      </c>
      <c r="D46" s="57"/>
      <c r="E46" s="16" t="s">
        <v>12</v>
      </c>
      <c r="F46" s="13">
        <f>'[1]26 Консульт.электрик'!F28</f>
        <v>5.52</v>
      </c>
      <c r="G46" s="15">
        <f>'[1]26 Консульт.электрик'!F19</f>
        <v>0.25</v>
      </c>
      <c r="H46" s="14">
        <f>'[1]26 Консульт.электрик'!F14</f>
        <v>1.86</v>
      </c>
      <c r="J46" s="45"/>
      <c r="K46" s="47"/>
      <c r="L46" s="48"/>
      <c r="M46" s="48"/>
      <c r="N46" s="48"/>
      <c r="O46" s="48"/>
      <c r="P46" s="48"/>
      <c r="Q46" s="48"/>
    </row>
    <row r="47" spans="1:17" s="19" customFormat="1" ht="32.25" customHeight="1" x14ac:dyDescent="0.3">
      <c r="A47" s="21">
        <v>36</v>
      </c>
      <c r="B47" s="20" t="s">
        <v>21</v>
      </c>
      <c r="C47" s="56" t="s">
        <v>20</v>
      </c>
      <c r="D47" s="57"/>
      <c r="E47" s="16" t="s">
        <v>12</v>
      </c>
      <c r="F47" s="13">
        <f>'[1]27 Консульт сантех.'!F28</f>
        <v>6.1300000000000008</v>
      </c>
      <c r="G47" s="15">
        <f>'[1]27 Консульт сантех.'!F19</f>
        <v>0.25</v>
      </c>
      <c r="H47" s="14">
        <f>'[1]27 Консульт сантех.'!F14</f>
        <v>2.0499999999999998</v>
      </c>
      <c r="J47" s="45"/>
      <c r="K47" s="47"/>
      <c r="L47" s="48"/>
      <c r="M47" s="48"/>
      <c r="N47" s="48"/>
      <c r="O47" s="48"/>
      <c r="P47" s="48"/>
      <c r="Q47" s="48"/>
    </row>
    <row r="48" spans="1:17" ht="16.8" x14ac:dyDescent="0.3">
      <c r="A48" s="18">
        <v>37</v>
      </c>
      <c r="B48" s="17" t="s">
        <v>19</v>
      </c>
      <c r="C48" s="52" t="s">
        <v>18</v>
      </c>
      <c r="D48" s="53"/>
      <c r="E48" s="16" t="s">
        <v>12</v>
      </c>
      <c r="F48" s="13">
        <f>'[1]27А Консульт ДР.СПЕЦ '!F28</f>
        <v>3.7699999999999996</v>
      </c>
      <c r="G48" s="15">
        <f>'[1]27А Консульт ДР.СПЕЦ '!F19</f>
        <v>0.17</v>
      </c>
      <c r="H48" s="14">
        <f>'[1]27А Консульт ДР.СПЕЦ '!F14</f>
        <v>1.86</v>
      </c>
      <c r="J48" s="45"/>
      <c r="K48" s="46"/>
      <c r="L48" s="43"/>
      <c r="M48" s="43"/>
      <c r="N48" s="43"/>
      <c r="O48" s="43"/>
      <c r="P48" s="43"/>
      <c r="Q48" s="43"/>
    </row>
    <row r="49" spans="1:17" s="19" customFormat="1" ht="33.6" x14ac:dyDescent="0.3">
      <c r="A49" s="21">
        <v>38</v>
      </c>
      <c r="B49" s="20" t="s">
        <v>17</v>
      </c>
      <c r="C49" s="54" t="s">
        <v>16</v>
      </c>
      <c r="D49" s="55"/>
      <c r="E49" s="22" t="s">
        <v>15</v>
      </c>
      <c r="F49" s="13">
        <f>'[1]28 электросеть'!F28</f>
        <v>37.14</v>
      </c>
      <c r="G49" s="15">
        <f>'[1]28 электросеть'!F19</f>
        <v>1.8</v>
      </c>
      <c r="H49" s="14">
        <f>'[1]28 электросеть'!F14</f>
        <v>1.73</v>
      </c>
      <c r="J49" s="45"/>
      <c r="K49" s="46"/>
      <c r="L49" s="48"/>
      <c r="M49" s="48"/>
      <c r="N49" s="48"/>
      <c r="O49" s="48"/>
      <c r="P49" s="48"/>
      <c r="Q49" s="48"/>
    </row>
    <row r="50" spans="1:17" s="19" customFormat="1" ht="33.75" customHeight="1" x14ac:dyDescent="0.25">
      <c r="A50" s="21">
        <v>39</v>
      </c>
      <c r="B50" s="20" t="s">
        <v>14</v>
      </c>
      <c r="C50" s="54" t="s">
        <v>13</v>
      </c>
      <c r="D50" s="55"/>
      <c r="E50" s="16" t="s">
        <v>12</v>
      </c>
      <c r="F50" s="13">
        <f>'[1]29 Консульт.залитие'!F28</f>
        <v>10.249999999999998</v>
      </c>
      <c r="G50" s="15">
        <f>'[1]29 Консульт.залитие'!F19</f>
        <v>0.42</v>
      </c>
      <c r="H50" s="14">
        <f>'[1]29 Консульт.залитие'!F14</f>
        <v>2.0499999999999998</v>
      </c>
      <c r="J50" s="45"/>
      <c r="K50" s="47"/>
      <c r="L50" s="48"/>
      <c r="M50" s="48"/>
      <c r="N50" s="48"/>
      <c r="O50" s="48"/>
      <c r="P50" s="48"/>
      <c r="Q50" s="48"/>
    </row>
    <row r="51" spans="1:17" s="6" customFormat="1" ht="16.8" x14ac:dyDescent="0.3">
      <c r="A51" s="18">
        <v>40</v>
      </c>
      <c r="B51" s="17" t="s">
        <v>11</v>
      </c>
      <c r="C51" s="52" t="s">
        <v>10</v>
      </c>
      <c r="D51" s="53"/>
      <c r="E51" s="16" t="s">
        <v>9</v>
      </c>
      <c r="F51" s="13">
        <f>'[1]12 Смесит ванна с душевой се'!F28</f>
        <v>36.659999999999997</v>
      </c>
      <c r="G51" s="15">
        <f>'[1]12 Смесит ванна с душевой се'!F19</f>
        <v>1.5</v>
      </c>
      <c r="H51" s="14">
        <f>'[1]12 Смесит ванна с душевой се'!F14</f>
        <v>2.0499999999999998</v>
      </c>
      <c r="J51" s="45"/>
      <c r="K51" s="46"/>
      <c r="L51" s="50"/>
      <c r="M51" s="50"/>
      <c r="N51" s="50"/>
      <c r="O51" s="50"/>
      <c r="P51" s="50"/>
      <c r="Q51" s="50"/>
    </row>
    <row r="52" spans="1:17" s="6" customFormat="1" ht="16.8" x14ac:dyDescent="0.3">
      <c r="A52" s="18">
        <v>41</v>
      </c>
      <c r="B52" s="17" t="s">
        <v>8</v>
      </c>
      <c r="C52" s="52" t="s">
        <v>7</v>
      </c>
      <c r="D52" s="53"/>
      <c r="E52" s="16" t="s">
        <v>6</v>
      </c>
      <c r="F52" s="13">
        <f>'[1]22 Автоматы'!F28</f>
        <v>14.430000000000001</v>
      </c>
      <c r="G52" s="15">
        <f>'[1]22 Автоматы'!F19</f>
        <v>0.7</v>
      </c>
      <c r="H52" s="14">
        <f>'[1]22 Автоматы'!F14</f>
        <v>1.73</v>
      </c>
      <c r="J52" s="45"/>
      <c r="K52" s="46"/>
      <c r="L52" s="50"/>
      <c r="M52" s="50"/>
      <c r="N52" s="50"/>
      <c r="O52" s="50"/>
      <c r="P52" s="50"/>
      <c r="Q52" s="50"/>
    </row>
    <row r="53" spans="1:17" s="6" customFormat="1" ht="16.8" x14ac:dyDescent="0.3">
      <c r="A53" s="18">
        <v>42</v>
      </c>
      <c r="B53" s="17" t="s">
        <v>5</v>
      </c>
      <c r="C53" s="52" t="s">
        <v>4</v>
      </c>
      <c r="D53" s="53"/>
      <c r="E53" s="16" t="s">
        <v>3</v>
      </c>
      <c r="F53" s="13">
        <f>'[1]24 Смена БЛОКА '!F28</f>
        <v>30.980000000000004</v>
      </c>
      <c r="G53" s="15">
        <f>'[1]24 Смена БЛОКА '!F19</f>
        <v>1.5</v>
      </c>
      <c r="H53" s="14">
        <f>'[1]24 Смена БЛОКА '!F14</f>
        <v>1.73</v>
      </c>
      <c r="J53" s="45"/>
      <c r="K53" s="46"/>
      <c r="L53" s="50"/>
      <c r="M53" s="50"/>
      <c r="N53" s="50"/>
      <c r="O53" s="50"/>
      <c r="P53" s="50"/>
      <c r="Q53" s="50"/>
    </row>
    <row r="54" spans="1:17" s="6" customFormat="1" ht="16.8" x14ac:dyDescent="0.3">
      <c r="A54" s="18">
        <v>43</v>
      </c>
      <c r="B54" s="17" t="s">
        <v>2</v>
      </c>
      <c r="C54" s="52" t="s">
        <v>1</v>
      </c>
      <c r="D54" s="53"/>
      <c r="E54" s="16" t="s">
        <v>0</v>
      </c>
      <c r="F54" s="13">
        <f>[1]приостановлен.жку!F31</f>
        <v>37.900000000000006</v>
      </c>
      <c r="G54" s="15" t="e">
        <f>#REF!</f>
        <v>#REF!</v>
      </c>
      <c r="H54" s="14" t="e">
        <f>#REF!</f>
        <v>#REF!</v>
      </c>
      <c r="J54" s="45"/>
      <c r="K54" s="46"/>
      <c r="L54" s="50"/>
      <c r="M54" s="50"/>
      <c r="N54" s="50"/>
      <c r="O54" s="50"/>
      <c r="P54" s="50"/>
      <c r="Q54" s="50"/>
    </row>
    <row r="55" spans="1:17" ht="16.8" x14ac:dyDescent="0.3">
      <c r="A55" s="11"/>
      <c r="B55" s="9"/>
      <c r="C55" s="10"/>
      <c r="D55" s="10"/>
      <c r="E55" s="9"/>
      <c r="F55" s="9"/>
    </row>
    <row r="56" spans="1:17" ht="23.4" customHeight="1" x14ac:dyDescent="0.3">
      <c r="A56" s="11"/>
      <c r="B56" s="6"/>
      <c r="E56" s="6"/>
      <c r="F56" s="9"/>
    </row>
    <row r="57" spans="1:17" ht="16.8" x14ac:dyDescent="0.3">
      <c r="A57" s="11"/>
      <c r="B57" s="9"/>
      <c r="C57" s="10"/>
      <c r="D57" s="10"/>
      <c r="E57" s="9"/>
      <c r="F57" s="9"/>
      <c r="K57" s="12"/>
    </row>
    <row r="58" spans="1:17" ht="16.8" x14ac:dyDescent="0.3">
      <c r="A58" s="11"/>
      <c r="B58" s="9"/>
      <c r="C58" s="10"/>
      <c r="D58" s="10"/>
      <c r="E58" s="9"/>
      <c r="F58" s="9"/>
      <c r="K58" s="8"/>
    </row>
    <row r="59" spans="1:17" x14ac:dyDescent="0.3">
      <c r="B59" s="6"/>
      <c r="C59" s="7"/>
      <c r="D59" s="7"/>
      <c r="E59" s="6"/>
      <c r="F59" s="6"/>
    </row>
    <row r="60" spans="1:17" x14ac:dyDescent="0.3">
      <c r="B60" s="6"/>
      <c r="C60" s="7"/>
      <c r="D60" s="7"/>
      <c r="E60" s="6"/>
      <c r="F60" s="6"/>
    </row>
    <row r="61" spans="1:17" x14ac:dyDescent="0.3">
      <c r="B61" s="6"/>
      <c r="C61" s="7"/>
      <c r="D61" s="7"/>
      <c r="E61" s="6"/>
      <c r="F61" s="6"/>
    </row>
    <row r="62" spans="1:17" x14ac:dyDescent="0.3">
      <c r="B62" s="6"/>
      <c r="C62" s="7"/>
      <c r="D62" s="7"/>
      <c r="E62" s="6"/>
      <c r="F62" s="6"/>
    </row>
    <row r="63" spans="1:17" x14ac:dyDescent="0.3">
      <c r="B63" s="6"/>
      <c r="C63" s="7"/>
      <c r="D63" s="7"/>
      <c r="E63" s="6"/>
      <c r="F63" s="6"/>
    </row>
    <row r="64" spans="1:17" x14ac:dyDescent="0.3">
      <c r="B64" s="6"/>
      <c r="C64" s="7"/>
      <c r="D64" s="7"/>
      <c r="E64" s="6"/>
      <c r="F64" s="6"/>
    </row>
    <row r="65" spans="2:6" x14ac:dyDescent="0.3">
      <c r="B65" s="6"/>
      <c r="C65" s="7"/>
      <c r="D65" s="7"/>
      <c r="E65" s="6"/>
      <c r="F65" s="6"/>
    </row>
    <row r="66" spans="2:6" x14ac:dyDescent="0.3">
      <c r="B66" s="6"/>
      <c r="C66" s="7"/>
      <c r="D66" s="7"/>
      <c r="E66" s="6"/>
      <c r="F66" s="6"/>
    </row>
    <row r="67" spans="2:6" x14ac:dyDescent="0.3">
      <c r="B67" s="6"/>
      <c r="C67" s="7"/>
      <c r="D67" s="7"/>
      <c r="E67" s="6"/>
      <c r="F67" s="6"/>
    </row>
    <row r="68" spans="2:6" x14ac:dyDescent="0.3">
      <c r="B68" s="6"/>
      <c r="C68" s="7"/>
      <c r="D68" s="7"/>
      <c r="E68" s="6"/>
      <c r="F68" s="6"/>
    </row>
    <row r="69" spans="2:6" x14ac:dyDescent="0.3">
      <c r="B69" s="6"/>
      <c r="C69" s="7"/>
      <c r="D69" s="7"/>
      <c r="E69" s="6"/>
      <c r="F69" s="6"/>
    </row>
    <row r="70" spans="2:6" x14ac:dyDescent="0.3">
      <c r="C70" s="5"/>
      <c r="D70" s="5"/>
    </row>
    <row r="71" spans="2:6" x14ac:dyDescent="0.3">
      <c r="C71" s="5"/>
      <c r="D71" s="5"/>
    </row>
    <row r="72" spans="2:6" x14ac:dyDescent="0.3">
      <c r="C72" s="5"/>
      <c r="D72" s="5"/>
    </row>
  </sheetData>
  <mergeCells count="55">
    <mergeCell ref="H10:H11"/>
    <mergeCell ref="G10:G11"/>
    <mergeCell ref="A8:F8"/>
    <mergeCell ref="A10:A11"/>
    <mergeCell ref="B10:B11"/>
    <mergeCell ref="C10:D11"/>
    <mergeCell ref="E10:E11"/>
    <mergeCell ref="C13:D13"/>
    <mergeCell ref="A5:F5"/>
    <mergeCell ref="A6:F6"/>
    <mergeCell ref="A7:F7"/>
    <mergeCell ref="C12:D12"/>
    <mergeCell ref="F10:F11"/>
    <mergeCell ref="C44:D44"/>
    <mergeCell ref="C22:D22"/>
    <mergeCell ref="C37:D37"/>
    <mergeCell ref="C36:D36"/>
    <mergeCell ref="C39:D39"/>
    <mergeCell ref="C38:D38"/>
    <mergeCell ref="C23:D23"/>
    <mergeCell ref="C24:D24"/>
    <mergeCell ref="C35:D35"/>
    <mergeCell ref="C34:D34"/>
    <mergeCell ref="C33:D33"/>
    <mergeCell ref="C32:D32"/>
    <mergeCell ref="C31:D31"/>
    <mergeCell ref="C30:D30"/>
    <mergeCell ref="C29:D29"/>
    <mergeCell ref="C28:D28"/>
    <mergeCell ref="C49:D49"/>
    <mergeCell ref="C48:D48"/>
    <mergeCell ref="C47:D47"/>
    <mergeCell ref="C46:D46"/>
    <mergeCell ref="C45:D45"/>
    <mergeCell ref="C53:D53"/>
    <mergeCell ref="C54:D54"/>
    <mergeCell ref="C52:D52"/>
    <mergeCell ref="C51:D51"/>
    <mergeCell ref="C50:D50"/>
    <mergeCell ref="D2:F2"/>
    <mergeCell ref="C43:D43"/>
    <mergeCell ref="C42:D42"/>
    <mergeCell ref="C41:D41"/>
    <mergeCell ref="C40:D40"/>
    <mergeCell ref="C18:D18"/>
    <mergeCell ref="C17:D17"/>
    <mergeCell ref="C16:D16"/>
    <mergeCell ref="C21:D21"/>
    <mergeCell ref="C20:D20"/>
    <mergeCell ref="C19:D19"/>
    <mergeCell ref="C27:D27"/>
    <mergeCell ref="C26:D26"/>
    <mergeCell ref="C25:D25"/>
    <mergeCell ref="C15:D15"/>
    <mergeCell ref="C14:D14"/>
  </mergeCells>
  <printOptions horizontalCentered="1"/>
  <pageMargins left="0.34" right="0.11811023622047245" top="0.25" bottom="0.51181102362204722" header="0.23622047244094491" footer="0.51181102362204722"/>
  <pageSetup paperSize="9" scale="75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жэу 6 прейскурант</vt:lpstr>
      <vt:lpstr>'жэу 6 прейскурант'!Область_печати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jes100buhkv1</dc:creator>
  <cp:lastModifiedBy>Сектор по работе с населением</cp:lastModifiedBy>
  <dcterms:created xsi:type="dcterms:W3CDTF">2026-02-04T09:01:19Z</dcterms:created>
  <dcterms:modified xsi:type="dcterms:W3CDTF">2026-02-06T08:28:08Z</dcterms:modified>
</cp:coreProperties>
</file>